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45" yWindow="1290" windowWidth="14940" windowHeight="849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 name="Hoja1" sheetId="9" r:id="rId9"/>
    <sheet name="Hoja2" sheetId="10" r:id="rId10"/>
    <sheet name="Hoja3" sheetId="11" r:id="rId11"/>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<sst xmlns="http://schemas.openxmlformats.org/spreadsheetml/2006/main" count="2525" uniqueCount="389">
  <si>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</si>
  <si>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</si>
  <si>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</si>
  <si>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</si>
  <si>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</si>
  <si>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</si>
  <si>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</si>
  <si>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</si>
  <si>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</si>
  <si>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</si>
  <si>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</si>
  <si>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</si>
  <si>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</si>
  <si>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</si>
  <si>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</si>
  <si>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</si>
  <si>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</si>
  <si>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</si>
  <si>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</si>
  <si>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</si>
  <si>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</si>
  <si>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</si>
  <si>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</si>
  <si>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</si>
  <si>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</si>
  <si>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</si>
  <si>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</si>
  <si>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</si>
  <si>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</si>
  <si>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</si>
  <si>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</si>
  <si>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</si>
  <si>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</si>
  <si>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</si>
  <si>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</si>
  <si>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</si>
  <si>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</si>
  <si>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</si>
  <si>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</si>
  <si>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</si>
  <si>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</si>
  <si>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</si>
  <si>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</si>
  <si>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</si>
  <si>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</si>
  <si>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</si>
  <si>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</si>
  <si>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</si>
  <si>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</si>
  <si>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</si>
  <si>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</si>
  <si>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</si>
  <si>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</si>
  <si>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</si>
  <si>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</si>
  <si>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</si>
  <si>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</si>
  <si>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</si>
  <si>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</si>
  <si>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</si>
  <si>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</si>
  <si>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</si>
  <si>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</si>
  <si>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</si>
  <si>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</si>
  <si>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</si>
  <si>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</si>
  <si>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</si>
  <si>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</si>
  <si>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</si>
  <si>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</si>
  <si>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</si>
  <si>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</si>
  <si>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</si>
  <si>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</si>
  <si>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</si>
  <si>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</si>
  <si>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</si>
  <si>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</si>
  <si>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</si>
  <si>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</si>
  <si>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</si>
  <si>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</si>
  <si>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</si>
  <si>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</si>
  <si>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</si>
  <si>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</si>
  <si>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</si>
  <si>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</si>
  <si>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</si>
  <si>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</si>
  <si>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</si>
  <si>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</si>
  <si>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</si>
  <si>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</si>
  <si>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</si>
  <si>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</si>
  <si>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</si>
  <si>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</si>
  <si>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</si>
  <si>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</si>
  <si>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</si>
  <si>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</si>
  <si>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</si>
  <si>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</si>
  <si>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</si>
  <si>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</si>
  <si>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</si>
  <si>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</si>
  <si>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</si>
  <si>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</si>
  <si>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</si>
  <si>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</si>
  <si>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</si>
  <si>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</si>
  <si>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</si>
  <si>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</si>
  <si>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</si>
  <si>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</si>
  <si>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</si>
  <si>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</si>
  <si>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</si>
  <si>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</si>
  <si>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</si>
  <si>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</si>
  <si>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</si>
  <si>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</si>
  <si>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</si>
  <si>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</si>
  <si>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</si>
  <si>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</si>
  <si>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</si>
  <si>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</si>
  <si>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</si>
  <si>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</si>
  <si>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</si>
  <si>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</si>
  <si>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</si>
  <si>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</si>
  <si>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</si>
  <si>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</si>
  <si>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</si>
  <si>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</si>
  <si>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</si>
  <si>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</si>
  <si>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</si>
  <si>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</si>
  <si>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Dirección de Administración</t>
  </si>
  <si>
    <t>Pesos</t>
  </si>
  <si>
    <t>Transacción Bancaria</t>
  </si>
  <si>
    <t>Estatales</t>
  </si>
  <si>
    <t>No Dato</t>
  </si>
  <si>
    <t>TECNICA APLICADA NACIONAL, S.A. DE C.V.</t>
  </si>
  <si>
    <t>ENCUADERNACIÓN GENERAL, S.A. DE C.V.</t>
  </si>
  <si>
    <t>CAFETOMEX, S.A. DE C.V.</t>
  </si>
  <si>
    <t>S.G. PROVEEDORES, S.A. DE C.V.</t>
  </si>
  <si>
    <t>La CEE no realiza Obras Públicas, por tal motivo no genera convenios modificatorios ni lleva a cabo mecanismos de vigilancia y supervisión de contratos de Obras Públicas.</t>
  </si>
  <si>
    <t>EDICIONES DEL NORTE, S.A. DE C.V.</t>
  </si>
  <si>
    <t>MILENIO DIARIO, S.A. DE C.V.</t>
  </si>
  <si>
    <t>COMASER, S.A. DE C.V.</t>
  </si>
  <si>
    <t>Corresponde a una compra menor a 2400 cuotas. Artículo 55 fracción I de la Ley de Egresos del Estado de Nuevo León</t>
  </si>
  <si>
    <t>2636; 2637</t>
  </si>
  <si>
    <t>2653; 2654</t>
  </si>
  <si>
    <t>2659; 2660</t>
  </si>
  <si>
    <t>2674; 2675</t>
  </si>
  <si>
    <t>2681; 2682</t>
  </si>
  <si>
    <t>2709; 2710</t>
  </si>
  <si>
    <t>2711; 2712</t>
  </si>
  <si>
    <t>2714; 2715</t>
  </si>
  <si>
    <t>2716; 2717</t>
  </si>
  <si>
    <t>2719; 2720</t>
  </si>
  <si>
    <t>2726; 2727</t>
  </si>
  <si>
    <t>2729; 2730;: 2731</t>
  </si>
  <si>
    <t>01/12/2017 al 31/12/2017</t>
  </si>
  <si>
    <t>1 SER RENOVACION DE SOPORTE ANUAL PARA LA BASE DE DATOS ORACLE BASE DE DATOS ORACLE STANDARD EDITION ONE DE LA PLATAFORMA INFOFIN PARA USO EN EL AREA CONTABLE DE LA CEE CORRESPONDIENTE AL EJERCICIO 2018</t>
  </si>
  <si>
    <t>100 PZA PLAYERAS TIPO POLO SE ANEXAN ESPECIFICACIONES</t>
  </si>
  <si>
    <t>1500 PZA MANUALES DE CAPACITACION SE ANEXAN ESPECIFICACIONES.</t>
  </si>
  <si>
    <t>1 SER MAESTRO DE CEREMONIAS PARA EL DIPLOMADO DE DERECHO ELECTORAL 02 DE DICIEMBRE SE ANEXAN ESPECIFICACIONES</t>
  </si>
  <si>
    <t>1 SER DESPLEGADO DE ESQUELA SE ANEXAN ESPECIFICACIONES</t>
  </si>
  <si>
    <t>1  PZA TRIPIE BASE PARA BANDERA-ALFOMBRA (LATONADO) 
1  PZA ASTA PARA BANDERA LATONADA   
1  PZA BANDERA MEXICANA DE .90 x 1.53 MTS (DOBLE TELA DE RAZO SATINADO)  
1 PZA MOÑO PARA BANDERA</t>
  </si>
  <si>
    <t>45 KILO CAF? TIPO AMERICANO BOLSA DE 1 KG   
5 KILO CAF? TIPO DESCAFEINADO BOLSA DE 1 KG</t>
  </si>
  <si>
    <t xml:space="preserve">35 KILO AZUCAR MORENA BOLSA DE 1 KILO   
50 PZA CREMA PARA CAFÉ COFFEE MATE BOTE CON 400 GR. </t>
  </si>
  <si>
    <t>1 SER POSADA NAVIDEÑA PARA EMPLEADOS DE LA CEE SE ANEXAN ESPECIFICACIONES.</t>
  </si>
  <si>
    <t xml:space="preserve">6 PAQ REFRESCOS COCA COLA PAQUETE C/12 BOTELLAS DE 355 ML.    
6 PAQ REFRESCOS COCA COLA LIGTH PAQUETE C/12 BOTELLAS DE 355 ML.   
2 KILOCAFE TIPO DESCAFEINADO BOLSA DE 1 KG   COMPRA DE  INSUMOS: REFRESCOS COCA COLA DE 355 ML. CON 12 BOTELLAS  REFRESCOS LIGHT DE 355 M CON 12  BOTELLAS 2 KILOS DE CAFÉ DESCAFEINADO PARA UTILIZAR EN EL TALLER DE LOS CIRCULOS DE DEBATE Y CONSCENSO CON LOS CENTROS COMUNITARIOS </t>
  </si>
  <si>
    <t>1 PZA RENTA DE PANTALLA   1 PZA RENTA DE ILUMINACION ARQUITECTONICA   SE ANEXAN ESPECIFICACIONES.</t>
  </si>
  <si>
    <t>1 SER ACTIVACION PARA PERSONAL  
SE ANEXAN ESPECIFICACIONES</t>
  </si>
  <si>
    <t>1 PZA CARTUCHO HP 64, MODELO CC364A EN COLOR NEGRO CARTUCHO DE NOMINA</t>
  </si>
  <si>
    <t>2 PZA CARTUCHO TONER NEGRO HP 78A LASER JET (CE278A)  
1 PZA CARTUCHO PARA IMPRESORA HP LASERJET 600 M 602</t>
  </si>
  <si>
    <t>45 SER TARJETAS ELECTRONICAS PARA PREMIOS NAVIDEÑOS DE $ 10,000.00     
5 SER TARJETAS ELECTRONICAS PARA PREMIOS NAVIDEÑOS DE $ 5,000.00   
15 SER TARJETAS ELECTRONICAS PARA PREMIOS NAVIDEÑOS DE $ 3,000.00   
100 SER TARJETAS ELECTRONICAS PARA PREMIOS NAVIDEÑOS DE $ 2,000.00   
93 SER TARJETAS ELECTRONICAS PARA PREMIOS NAVIDEÑOS DE $ 1,000.00   COMPRA DE 208 CERTIFICADOS DE REGALO QUE SERÁN ENTREGADOS A LOS   EMPLEADOS DE LA CEE, COMO PREMIOS EN LA POSADA NAVIDEÑA INSTITUCIONAL  2017. DICHOS CERTIFICADOS DEBERÁN DE CONTAR CON VALIDEZ EN CUALQUIER  ESTABLECIMIENTO TERMINAL, PUNTO DE VENTA A NIVEL NACIONAL</t>
  </si>
  <si>
    <t xml:space="preserve">4 SERVICIO DE MESEROS PARA LOS DÍAS: VIERNES 8 DICIEMBE DE 2017, 
2 MESEROS EN UN HORARIO DE 17:00 A 21:00 HRS. SÁBADO 9 DICIEMBRE DE 2017, 2 MESEROS EN UN HORARIO DE 8:00 A 13:30 HRS.  APOYAR EN EL COFFEE EN EL DIPLOMADO DE DERECHO ELECTORAL QUE SE REALIZA EN EL CENTRO DE ESTUDIOS UNIVERSITARIOS. </t>
  </si>
  <si>
    <t>1 SER PUBLICIDAD EN REVISTA N LA REVISTA SENTIDO CON VALORES  
SE ANEXAN ESPECIFICACIONES</t>
  </si>
  <si>
    <t>1 SER PUBLICIDAD EN REVISTA  EN REVISTA ÁGORA 
SE ANEXAN ESPECIFICACIONES</t>
  </si>
  <si>
    <t>1 SER PUBLICIDAD EN REVISTA EN LA REVISTA EQUIDAD  
SE ANEXAN ESPECIFICACIONES</t>
  </si>
  <si>
    <t>2 SER GUIAS PREPAGADAS
COMPRA DE 2 GUIAS PARA ENVIO DE DOCUMENTOS: UN SERVICIO DE MENSAJERÍA INTERNACIONAL, DE IDA Y VUELTA,  EL PAQUETE ES DE UN PESO APROXIMADO DE UN KILO. LA  PERSONA DESTINATARIA NOS COMENTÓ QUE EN  VENEZUELA ES RECOMENDABLE CONTRATAR MENSAJERÍA DEL TIPO ZOOM,  FEDEX O ALGÚN OTRO COURRIER, PARA MAYOR   SEGURIDAD.   DIRECCIÓN EN VENEZUELA DE LA DRA. ALBA TERESA CAROSIO   RODRÍGUEZ.  CUARTA AVENIDA CON CUARTA TRANSVERSAL DE LA URBANIZACIÓN LOS PALOS GRANDES, EDIFICIO ICABARÚ,  APARTAMENTO PH. CARACAS, 1060. TELÉFONOS: 0212 2860312 Y 0414.3708630.</t>
  </si>
  <si>
    <t>1000 PZA IMPRESION DE PORTARECONOCIMIENTOS 
SE ANEXAN ESPECIFICACIONES</t>
  </si>
  <si>
    <t>1 SER MAESTRO DE CEREMONIAS  CONFERENCIA VIOLENCIA POLÍTICA CONTRA LAS MUJERES 
SE ANEXA DESCRIPCION.</t>
  </si>
  <si>
    <t xml:space="preserve">5 GAL ACIDO BOTE DE UN GALON   
10 GAL AROMA LIQUIDO BOTE DE UN GALON VARIOS AROMAS   
24 PZA GLADE /WIZZARD /NEUTRO BOTE C/345GR / 400ML. VARIOS AROMAS 
5 PZA LIMPIADOR PARA MUEBLES BLEM BOTE C/333GR / 378ML  
2 CAJA BOLSAS NEGRA PARA BASURA 24 PULGADASX24 PULGADAS CAJA C/20 ROLLOS DE 8.07 LBS. 
4 CAJA BOLSAS NEGRAS PARA BASURA 40 PULGADAS X46 PULGADAS  CAJA C/10 ROLLOS DE 15 LBS.   
20 GAL CLORO BOTE DE UN GALON  
12 PZA FIBRAS CON ESPONJA DE UNA PIEZA   
54 PZA PASTILLA PATO PURIFIC PIEZA DE 52 GR. (SIN COLOR)   
25 GAL PINO PARA USO DE LIMPIEZA BOTE DE UN GALON    
100 PZA PASTILLAS PARA BAÑO PIEZA DE 60 GR. VARIOS AROMAS  
4 CAJA ROLLO LIMPIA MANOS DE 180 MTS C/6 PIEZAS 19.5 ANCHO CADA UNO  
15 CAJA ROLLO P/SANITARIO JUNIOR C/12 ROLLOS DE 180 MTS C/U HOJA DOBLE CON GOFRADO  
35 CAJA TOALLAS INTERDOBLADAS SANITAS C/8 PQTS DE 250 PZA COLOR BLANCA DE 23.5 X 23.5 
18 PZA JABON LIQUIDO PARA TRASTES BOTE DE 750 ML 
15 PZA FRANELA BLANCA 
8 GAL SHAMPOO PARA MANOS BOTE DE UN GALON </t>
  </si>
  <si>
    <t xml:space="preserve">200 PZA LAPIZ MIRADO # 2.5 3 CAJA HOJAS T/CARTA (VISION BOND) CAJA CON 10 PQTS DE 500 PIEZAS 
CADA PAQUETE SE REQUIERE PARA LAS ENTREVISTAS QUE HARÁN LOS CONSEJEROS A LOS ASPIRANTES EN LAS COMISIONES MUNICIPALES DEL ÁREA RURAL. </t>
  </si>
  <si>
    <t>1 SERVICIO DE REVISION DE SEGURIDAD ELECTRONICA E INFORMATICA EN EL EDIFICIO SEDE SEDE DE LA COMISION ESTATAL ELECTORAL 
SE ANEXAN ESPECIFICACIONES POR ESCRITO</t>
  </si>
  <si>
    <t>4 SERVICIO DE MESEROS PARA LOS DÍAS: VIERNES 15 DICIEMBRE DE 2017, 2 MESEROS PARA APOYO EN EL COFFEE EN EL DIPLOMADO EN DERECHO ELECTORAL QUE SE  REALIZA EN EL DEL CENTRO DE ESTUDIOS UNIVERSITARIOS, EN UN HORARIO DE: 17:00 A 21:00 HRS., FAVOR DE PRESENTARSE EN LAS INSTALACIONES DE LA CEE A PARTIR DE LAS 15:00 HRS.  SÁBADO 16 DICIEMBRE DE 2017, 2 MESEROS PARA APOYO EN EL COFFEE EN EL DIPLOMADO EN DERECHO ELECTORAL QUE SE  REALIZA EN EL CENTRO DE ESTUDIOS UNIVERSITARIOS, EN UN  HORARIO DE: 8:00 AM. A 13:30 HRS., FAVOR DE PRESENTARSE EN LAS INSTALACIONES DE LA CEE A PARTIR DE LAS 8:00 AM.</t>
  </si>
  <si>
    <t>8 PAQ REFRESCOS COCA COLA LIGTH PAQUETE C/12 BOTELLAS DE 355 ML.    
8 PAQ REFRESCOS COCA COLA PAQUETE C/12 BOTELLAS DE 355 ML.  SE ANEXAN ESPECIFICACIONES</t>
  </si>
  <si>
    <t>2 CAJA HOJAS T/CARTA (VISION BOND) CAJA CON 10 PQTS DE 500 PIEZAS CADA PAQUETE   
2 PAQ MARCADORES PARA PINTARRON PAQUETE CON 4   
40 PZA DISCO COMPACTO CD-R (SONY O VERBATIM) CAJA CON UNA PIEZA   
5 CAJA PLUMAS AZULES MARCA BIC CAJA C/12   
2 CAJA PLUMA PINN POINT PUNTO FINO .7MM (CAJA C/12 PZAS) DOS CAJAS DE COLOR   AZUL PUNTO FINO 0.7 MM   
2 CAJA PLUMA PINN POINT PUNTO FINO .7MM (CAJA C/12 PZAS) DOS CAJAS DE PLUMA NEGRA PUNTO FINO 0.7 MM  
2 PZA ROTAFOLIOS BLOCK POST IT   PARA ROTAFOLIO CON 30 HOJAS 
3 PZA GRAPADORAS CAJA C/1 PIEZA  
10 CAJA LEGAJOS T/CARTA CAJA CON 100 PZAS.  
3 PAQ ETIQUETAS AVERI # 5261 CAJA CON 500</t>
  </si>
  <si>
    <t xml:space="preserve">70 PAQ PAQUETE DE AGUA CON 12 BOTELLAS </t>
  </si>
  <si>
    <t xml:space="preserve">1 SER MANTENIMIENTO CORRECTIVO A VEHICULO OFICIAL CHEVROLET SUBURBAN 2005 SUBURBAN 2005 SJP 4400 (71) JUEGO DE CABLES PARA BUJIA </t>
  </si>
  <si>
    <t>1 SERVICIO DE EVALUACION ACTUARIAL DE PASIVO GENERADO POR LOS BENEFICIOS AL RETIRO Y BENEFICIOS POR TERMINACION AL 31 DE DICIEMBRE DE 2017, ASI COMO DETERMINAR EL COSTO NETO DEL PERIODO PARA EL EJERCICIO 2018 DEL PERSONAL DE LA CEE DE ACUERDO A LA METODOLOGIA ESTABLECIDA EN LA NIF D3</t>
  </si>
  <si>
    <t xml:space="preserve">6  CAJA LEGAJOS T/OFICIO CAJA CON 100 PZAS. 2 CAJAS DE COLOR VERDE MENTA 2 CAJAS DE COLOR ROSA PASTEL 2 CAJAS DE COLOR CELESTE    
2 PZA DEDALES DE HULE PAQUETE CON 10 DEDALES   
5 PZA MINIBANDERITAS POST IT FLECHA CON DESPACHADOR BLISTER CON 4 COLORES   
12 PZA CINTAS TRANSPARENTES (48MM X 50M) PIEZA 
4 PZA GRAPADORAS CAJA C/1 PIEZA GRAPADORA METALICA DE TIRA COMPLETA, MARCA BARRILITO MODELO P404   
6 CAJA HOJAS T/CARTA (VISION BOND) CAJA CON 
10 PQTS DE 500 PIEZAS CADA PAQUETE   
6 CAJA HOJAS T/OFICIO CAJA CON 10 PAQUETES.   
10 PZA MARCADORES FLUORESCENTES NARANJAS PIEZA </t>
  </si>
  <si>
    <t>3 CAJA HOJAS T/CARTA VISION BOND CAJA CON 10 PQTS DE 500 PIEZAS CADA PAQUETE   1 CAJA HOJAS T/OFICIO CAJA CON 10 PAQUETES.  
 1 PAQ ETIQUETAS DE CD/HOJA PARA ROTULAR CDS/DVD'S PAQUETE CÓN 100 ROLLOS PELICULA PLASTICA 18 PULGADAS</t>
  </si>
  <si>
    <t>1 SER MAESTRO DE CEREMONIAS SE ANEXAN ESPECIFICACIONES</t>
  </si>
  <si>
    <t>1 SERVICIO CARRITO DE HOT DOGS Y PALOMITAS UN SERVICIO DE CARRITO DE HOTDOGS Y PALOMITAS PARA LA FUNCIÓN DE CINE DEL JUEVES 14 DE DICIEMBRE DEL PRESENTE, EN LAS INSTALACIONES DE LA CEE, PARA 100 PERSONAS, SE REQUIERE SE INSTALEN A PARTIR DE LAS 18:30 HRS.</t>
  </si>
  <si>
    <t>700 PZA IMPRESIÓN DE LINEAMIENTOS   
50 PZA IMPRESION DE CALENDARIO SE ANEXAN ESPECIFICACIONES</t>
  </si>
  <si>
    <t>2 SER RENTA DE TOLDO  MEDIDAS 6 X 6 MTS A 2.50 MTS. DE ALTURA CUBIERTO DE LONA AHULADA EN COLOR BLANCO.  SE REQUIEREN POR REGISTRO DE ASPIRANTE A UNA  CANDIDATURA INDEPENDIENTE. INSTALARSE EN VALLARTA (PASANDO LA ENTRADA DE LA RAMPA  AL SOTANO) EL SABADO 16 DE DICIEMBRE 2017 A LAS 8:00 A. M. Y  DESINSTALARSE MISMO DÍA A LAS 23:59 HORAS.</t>
  </si>
  <si>
    <t>1 SER MANTENIMIENTO CORRECTIVO A VEHICULO OFICIAL DODGE RAM 4000 MODELO 2008  VEHICULO OFICIAL DE LA CEE DODGE RAM 4000 PLACAS RD17314 (10)   REPARACION DE TRANSMISION QUE CONSTA DE LO SIGUIENTE:   JUEGO DE HORQUILLAS, PERNOS DE  BLOQUEO, SICRO Y BRONCE  DE QUINTA VELOCIDAD, BRONCE DE CUARTA VELOCIDAD, JUEGO  DE BALEROS, ACEITE DE TRANSMISION</t>
  </si>
  <si>
    <t>1 SER POLIZA DE SERVICIO Y MANTENIMIENTO DE SISTEMA IBIX  POLIZA DE SERVICIO Y MANTENIMIENTO DE 10 HORAS PARA SISTEMA DE ASISTENCIA IBIX.</t>
  </si>
  <si>
    <t>3 PZA CARPETAS BLANCAS DE 1PULG 1/2 PIEZA     
3 PZA CARPETAS BLANCAS DE 2 PULG PIEZA    
3 PZA CARPETAS BLANCAS DE 3 PULG PIEZA    
2 PZA CARPETAS BLANCAS DE 5 PULG   
2 CAJA PROTECTORES DE HOJAS KINERA CAJA C/100   
3 CAJA LEGAJOS T/CARTA CAJA CON 100 PZAS.   
2 PAQ PASTAS PLASTICA RAYADA DIAGONAL TRASLUCIDA T/ CARTA C/50   
2 PAQ PASTAS PARA ENGARGOLAR T/CARTA   COLOR NEGRA PAQUETE C/50    
1 CAJA HOJAS T/CARTA (VISION BOND) CAJA CON 10 PQTS DE 500 PIEZAS CADA PAQUETE  MATERIAL DE OFICINA PARA UTILIZAR EN LA DIRECCIÓN DE CAPACITACIÓN</t>
  </si>
  <si>
    <t xml:space="preserve">1 CAJA CONO PARA AGUA CAJA C/20 PAQUETES (CON 250 PZAS C/PAQUETE)   
4  CAJA CUCHARA BLANCA MEDIANA DESECHABLE CAJA  /40 PAQ (CON 25 PZAS C/PAQ)    
2 CAJA CUCHILLO BLANCO MEDIANO DESECHABLE CAJA C/40 PAQ (C/25 PZAS C/PAQ)  5 CAJA PLATO BLANCO REDONDO # 3 DE PLASTICO SIN DIVISIONES C/25 PAQ (C/20 PZAS C/PAQ)  
7 CAJA PLATO BLANCO REDONDO # 5 DE PLASTICO SIN DIVISIONES C/25 PAQ (C/20 PZAS C/PAQ)   
60 PZA SERVILLETAS PETALO PAQUETE C/500   
5 CAJA TENEDOR BLANCO MEDIANO DESECHABLE C/40 PAQ (C/25 PZAS C/PAQ)   
2 CAJA VASO TERMICO DESECHABLE 10 OZ CAJA C/40 PAQUETES </t>
  </si>
  <si>
    <t>6 CAJA HOJAS T/CARTA (VISION BOND) CAJA CON 10 PQTS DE 500 PIEZAS CADA PAQUETE SE REQUIEREN PARA CIERRE DE  SPIRANTES A CANDIDATOS  INDEPENDIENTES Y ENTREVISTAS PARA INTREGRAR LAS CMES.</t>
  </si>
  <si>
    <t>1 PZA LIBRERO ESPECIFICACIONES DEACUERDO A LA HOJA QUE SE ANEXA</t>
  </si>
  <si>
    <t>4 PZA ROLLO PELICULA PLASTICA 18" 4000 FT GRADO ALIMENTICIO SE REQUIERE PARA EMPLAYAR CAJAS DE ARCHIVO.</t>
  </si>
  <si>
    <t>1 SER MANTENIMIENTO CORRECTIVO A VEHICULO OFICIAL NISSAN TSURU 2008 VEHICULO OFICIAL DE LA CEE NISSAN TSURU SJP4389 45 CAMBIO DE BOBINA, CABLES DE BUJIA, TAPA DE DISTRIBUIDOR Y ROTOR</t>
  </si>
  <si>
    <t>1 PZA ESCRITORIO PENINSULA DE MELAMINA 1.50X70 CON LATERAL DERECHO 1.00X50 COLOR BLANCO CON NEGRO.     
1 PZA SILLON  SILLON EJECUTIVO EN TELA CON DESCANSABRAZOS   REFORZADOS CON METAL, COLOR NEGRO.</t>
  </si>
  <si>
    <t>10 PZA ARCHIVERO   7 PZA MAMPARA   5 PZA LIBRERO   10 PZA SILLA SECRETARIAL   10 PZA ESCRITORIO   2 PZA ARCHIVERO  SE ANEXAN ESPECIFICACIONES</t>
  </si>
  <si>
    <t>2 PZA CAMARA FOTOGRAFICA 
SE ANEXAN ESPECIFICACIONES</t>
  </si>
  <si>
    <t>400 PZA MANUALES DE CAPACITACION SE ANEXAN ESPECIFICACIONES.</t>
  </si>
  <si>
    <t>30 PZA BATERÍA SELLADA LIBRE DE MANTENIMIENTO 34AH 12V BATERÍA SELLADA LIBRE DE MANTENIMIENTO 34AH 12V MARCA OSONIX PARA EL UPS DEL CENTRO DE DATOS DE LA CEE. CON GARANTÍA DE 24 MESES. LAS BATERÍAS A PROVEER NO DEBEN TENER UNA FECHA DE FABRICACIÓN MAYOR A 4 MESES A PARTIR DE LA FECHA DE ESTE REQUERIMIENTO. INCLUIR EL SERVICIO DE  REEMPLAZO Y DISPOSICIÓN DE LAS BATERÍAS ANTIGUAS. EL PROVEEDOR SECOVI, QUE ES QUIEN ACTUALMENTE DA EL SERVICIO DE MANTENIMIENTO ANUAL EQUIPO Y  EN BASE AL MANTENIMIENTO DE DICIEMBRE DE 2017, ENCONTRÓ QUE LAS BATERÍAS REQUIEREN REEMPLAZO POR ANTIGÜEDAD. SE ADJUNTA REPORTE DE SERVICIO DONDE SE ESPECIFICA ESTO. ASIGNAR AL PROVEEDOR SECOVI PARA DAR CONTINUIDAD AL MANTENIMIENTO.</t>
  </si>
  <si>
    <t>200 PZA MANUALES DE CAPACITACION 
SE ANEXAN ESPECIFICACIONES.</t>
  </si>
  <si>
    <t>24 PZA JUEGO DE 10 CINCHOS SUJETACABLES DE VELCRO, CON OJILLO DE AMARRE 10 CINCHOS SUJETA CABLES DE VELCRO, DIMENSIONES: 1.2 CM DE ANCHO X 20 CM DE ARGO</t>
  </si>
  <si>
    <t>1 SER PUBLICIDAD EN REVISTA 
SE ANEXAN ESPECIFICACIONES</t>
  </si>
  <si>
    <t>1 PZA TRIPIE BASE PARA BANDERA-ALFOMBRA (LATONADO) TRIPIE ALTO LATONADO (SEGUN ANEXO).    
1 PZA ASTA PARA BANDERA LATONADA ASTA REG. LATONADA #4   
1 PZA BANDERA MEXICANA DE .90 X 1.53 MTS (DOBLE TELA DE RAZO SATINADO) BANDERA MEXICANA BORDADA EN HILO DORADO REG. (DOBLE RAZO SATINADO 
1 PZA MOÑO PARA BANDERA</t>
  </si>
  <si>
    <t>100 PZA LICENCIA ANTIVIRUS SYMANTEC ENDPOINT PROTECTION LICENCIAMIENTO DE ANTIVIRUS SYMANTEC ENDPOINT PROTECTION 14 CON LA SIGUIENTE ESPECIFICACIÓN: 100 LICENCIAS CON 1 AÑO DE SOPORTE BÁSICO. LA LICENCIA DEBE SER REGISTRADA CON LA CUENTA DE CORREO CERT@CEENL.MX. LA CEE YA CUENTA CON UNA CONSOLA EN LA VERSIÓN 12.1, LAS LICENCIAS A PROVEER DEBEN PODER INSTALARSE EN ESTA CONSOLA. SE ANEXA CORREO ELECTRÓNICO DEL FABRICANTE DEL SOFTWARE DONDE AMPARA LA COMPATIBILIDAD SOLICITADA.</t>
  </si>
  <si>
    <t>150 SER SUSCRIPCIÓN KASPERSKY ENDPOINT SECURITY FOR BUSINESS - CLOUD - 1 YEAR SUSCRIPCIÓN KASPERSKY ENDPOINT SECURITY CLOUD 1 YEAR. EL REGISTRO AL  PANEL CLOUD PARA EL ALTA DE LOS DISPOSITIVOS DEBERÁ SER AL CORREO  CERT@CEENL.MX.</t>
  </si>
  <si>
    <t>1 PZA ESCRITORIO  TIPO PENÍNSULA DE MELANINA DE 1.50 X .70 CON LATERAL IZQUIERDO 1.00 X .50   1 PZA MESA DE TRABAJO DE 1.50 X .70   
1 PZA MESA DE TRABAJO DE 1.00 X .50    
1 PZA  SILLÓN EJECUTIVO EN TELA CON DESCANSABRAZOS REFORZADOS  COLOR NEGRO   
2 PZA SILLA SECRETARIAL SILLA SECRETARIAL EN TELA GIRATORIA CON RUEDAS COLOR NEGRO. PARA OFICINA DE LA DIRECCIÓN DE ADMINISTRACIÓN</t>
  </si>
  <si>
    <t xml:space="preserve">22 PZA SILLON   1 PZA ESCRITORIO   
4 PZA ESCRITORIO DE LAMINA, MEDIDAS 1.80 POR 0.75   
5 PZA SILLA SECRETARIAL DE LAMINA. MEDIDAS 1.50 POR 0.75  </t>
  </si>
  <si>
    <t>10 PZA LAMPARA HALOGENA TIPO AMPOLLETA, 60 WATTS, 130 V  
10 PZA LAMPARA ADITIVOS METALICOS DE 400 WATT  
70 PZA FOCO MINITWISTER 23W (90W)  
7 PZA BALASTRO ESSENTIAL PARA LAMPARA FLUORESCENTE 2X32 WATT  
60 PZA LAMPARA FLUORESCENTE T8 32 WATT   
2 PZA LLAVE MEZCLADORA PARA BAÑO   
15 PZA CINTA TEFLON DE 1/2 PULGADAS X 520   
20 PZA CINTA ELECTRICA 330 NEGRA 19MM X 18 METROS</t>
  </si>
  <si>
    <t>3 PZA PERFORADORA 3 ORIFICIOS   
4 PZA CLASIFICADOR TRIPLE   
1 PZA PINTARRON   
1 PZA PIZARRÓN DE CORCHO 39502 
200 PZA SOBRES TIPO BOLSA TAMAÑO 1/2 CARTA</t>
  </si>
  <si>
    <t>1 PZA PANEL DE PARCHEO DE 24 PUERTOS CAT-5E    
2 PZA ORGANIZADOR HORIZONTAL 1UR SENCILLO   
1 PZA GABINETE PARA MURO  DE 6 UR CON 600 DE FONDO   
14 PZA CAJA UNIVERSAL DE PVC 2X4 ECONOMIC   
14 PZA PLACA DE PARED DE 2 PTO BLANCA  28 PZA JACK 4 PARES RJ45 CAT-5E AZUL  
10 PZA CANALETA DE PVC GRANDE, DE 2M (5CM ANCHO)   
8 PZA CANALETA DE PVC MEDIANA, DE 2M (2.5CM ANCHO)    
2 PZA SBETECH CAT 5E   
SE ANEXAN ESPECIFICACIONES</t>
  </si>
  <si>
    <t xml:space="preserve">40 PAQUETES DE AGUA CON 12 BOTELLAS </t>
  </si>
  <si>
    <t>10 PAQ REFRESCOS COCA COLA LIGTH PAQUETE C/12 BOTELLAS DE 355 ML.   10 PAQ REFRESCOS COCA COLA PAQUETE C/12 BOTELLAS DE 355 ML.</t>
  </si>
  <si>
    <t>15 PAQ REFRESCOS COCA COLA LIGTH PAQUETE C/12 BOTELLAS DE 355 ML. 
15 PAQ REFRESCOS COCA COLA PAQUETE C/12 BOTELLAS DE 355 ML.</t>
  </si>
  <si>
    <t xml:space="preserve">10 PZA LICENCIAS </t>
  </si>
  <si>
    <t xml:space="preserve">15 PZA CAJAS DE PLASTICO USO RUDO 102 LTS/27 GAL ( NEGRA C/AMARILLO )  COMPRA DE CAJAS DE PLASTICO PARA GUARDAR   ARCHIVO DE LA  DIRECCIÓN DE CAPACITACIÓN Y COORDINACIONES. </t>
  </si>
  <si>
    <t>30 PAQ REFRESCOS COCA COLA LIGTH PAQUETE C/12 BOTELLAS DE 355 ML. 
30 PAQ REFRESCOS COCA COLA PAQUETE C/12 BOTELLAS DE 355 ML.  
12 PAQ CAF? TIPO AMERICANO BOLSA DE 1 KG 
UTILIZAR EN EL TALLER DE DEBATE Y CONSENSO</t>
  </si>
  <si>
    <t>26 PAQ REFRESCOS COCA COLA LIGTH PAQUETE C/12 BOTELLAS DE 355 ML.   
26 PAQ REFRESCOS COCA COLA PAQUETE C/12 BOTELLAS DE 355 ML.  
12 KILOS CAF? TIPO AMERICANO BOLSA DE 1 KG  
UTILIZAR EN EL DIPLOMADO EN DERECHO ELECTORAL, QUE SE LLEVA A CABO EN LAS INSTALACIONES DEL CENTRO DE ESTUDIOS UNIVERSITARIOS.</t>
  </si>
  <si>
    <t xml:space="preserve">1 CAJA ARILLOS METALICO P/ENCUADERNAR GBC DE 3/8 PULGADAS CAJA CON 20   
24 PZA CARPETAS VERDE LEFORD T/CARTA PIEZA   
20 PZA CINTA MAGICA SCOTCH CHICA # 810 18MM X 33M PIEZA   
12 PZA CINTAS TRANSPARENTES 48MM X 50M PIEZA   
2 PZA GRAPADORAS CAJA C/1 PIEZA   
5 CAJA GRAPAS PILOT STD CAPACIDAD DE 25 HOJAS EN CAJA 
15 CAJA HOJAS TAMAÑO CARTA VISION BOND CAJA CON 
10 PQTS DE 500 PIEZAS CADA PAQUETE   
5 CAJA HOJASTAMAÑO OFICIO CAJA CON 10 PAQUETES.  
10 PZA LIBRETA TIPO FRANCESA CON 100 HOJAS DE RAYA C/ESPIRAL    
5 PZA LIBRETA PROFESIONAL CON 100 HOJAS    
12 PZA MARCADORES FLUORESCENTES AMARILLOS PIEZA   
15 PZA POST IT DE NOTAS CONTINUAS PIEZA   
20 PZA POST IT DE BANDERITA VARIOS COLORES PIEZA   
10 PZA POST IT MEDIANOS 3 POR 3 NEON PIEZA CON 400 HOJAS   
10 PAQ TARJETAS BRISTOL DE 1/2 PAQUETE CON 100  
5 PAQ TARJETAS BRISTOL DE 1/4 PAQUETE CON 100 </t>
  </si>
  <si>
    <t>1 PZA KIT DE TRANSFERENCIA DE IMÁGENES HP COLOR LASERJET Q7504A PARA IMPRESORA HP COLO SE ANEXA HOJA CON ESPECIFICACIONES DE LA PIEZA QUE SE  OCUPA</t>
  </si>
  <si>
    <t>4 PZA TRANSMISOR INALAMBRICO PARA AUDIO Y VIDEO INALAMBRICO TRANSMISOR INALÁMBRICO PARA AUDIO Y VIDEO INALÁMBRICO MARCA IOGEAR WIRLESS 3D HD DIGITAL KIT P/N GW3DHDKIT. SERÁN UTILIZADOS EN LAS SALAS 
15 PZA CARTUCHO DE CINTA DE DATOS PARA RESPALDOS INFORMÁTICOS HP LTO-6 ULTRIUM 6.25TB CARTUCHO DE CINTA DE DATOS PARA RESPALDOS INFORMÁTICOS MARCA HP MODELO LTO6 ULTRIUM 6.25 TB, P/N: C7976A</t>
  </si>
  <si>
    <t>1 PZA SWITCH DE RED 24 PUERTOS Y ACCESORIOS 1 PZA UNIDAD DE PODER INTERRUMPIDO Y BATERIAS ADICIONALES</t>
  </si>
  <si>
    <t>4 CAJA PLAFON CAJA CON 8 PIEZAS AC 132 "F" FISSURED (USG) MEDIDAS: 0.61 X 0.61 CENTÍMETROS, PARA SUSPENSIÓN 15/16" PARA USO EN LA SALA DE SESIONES</t>
  </si>
  <si>
    <t>15 PZA SILLON EJECUTIVO CON DESCASA BRAZO REFORZADO COLOR NEGRO</t>
  </si>
  <si>
    <t>4200 PZA MANUALES DE CAPACITACION 
SE ANEXAN ESPECIFICACIONES</t>
  </si>
  <si>
    <t>5 PZA ENFRIADOR    
9 PZA FRIGOBAR  FRIGOBAR DE 5 PIES</t>
  </si>
  <si>
    <t>254 SER RECARGA DE EXTINTOR CON QUIMICO PQS 4.5 KG  
36 SER RECARGA DE EXTINTOR CON QUIMICO PQS 6 KG 
2 SER RECARGA DE EXTINTOR CON QUIMICO PQS 9 KG  
3 SER RECARGA DE EXTINTOR CON QUIMICO CO2 5 LIBRAS   
1 SER RECARGA DE EXTINTOR CON QUIMICO CO2 6 LIBRAS   
95 SERRECARGA DE EXTINTOR CON QUIMICO CO2 4.5 KG</t>
  </si>
  <si>
    <t xml:space="preserve">87 PZA  CINTA MAGICA SCOTCH CHICA # 810 (18MM X 33M) PIEZA 
 73 CAJA CLIPS NIQUELADOS #2 CAJA C/100   
19 PZA DESENGRAPADOR CAJA CON UNA PIEZA   
29 PZA DESPACHADOR DE CINTA SCOTCH CHICA PIEZA   
44 PZA GRAPADORAS CAJA C/1 PIEZA   
6 CAJA HOJAS T/CARTA (VISION BOND) CAJA CON 
10 PQTS DE 500 PIEZAS CADA PAQUETE   
1 CAJA LEGAJOS T/CARTA CAJA CON 100 PZAS.   
67 PZA LIBRETA PROFESIONAL CON 100 HOJAS  
66 PZA MARCADORES FLUORESCENTES AMARILLOS PIEZA   
654 PZA LAPIZ MIRADO # 2.5  
80  CAJA PLUMAS AZULES MARCA BIC CAJA C/12   
82 CAJA PLUMAS NEGRAS MARCA BIC CAJA C/12   
88 PZA PORTA CLIPS PIEZA  
105 PZA REGLAS METALICAS ESTUCHE CON UNA PIEZA   
1400 PZA SOBRES TIPO BOLSA TAMA?O CARTA (24 X 36 CM)  
650 PZA SOBRES TIPO BOLSA TAMA?O OFICIO (26 X 34 CM)   
36 PAQ ETIQUETAS JANEL # 20 PAQUETE C/240   
39 PAQ ETIQUETAS JANEL # 25 PAQUETE C/84 
153 PZA LAPIZ ADHESIVO PRITT PIEZA DE 40GS   
51 CAJA GRAPAS PILOT STD CAPACIDAD DE 25 HOJAS EN CAJA   
82 PZA CESTOS PARA BUSURA </t>
  </si>
  <si>
    <t>1 SER POLIZA COLECTIVA DE GASTOS MEDICOS MAYORES PÓLIZA COLECTIVA DE GASTOS MÉDICOS MAYORES 
(SE ANEXAN ESPECIFICACIONES)</t>
  </si>
  <si>
    <t>1 SER PUBLICIDAD EN PRENSA  EN EL PERIODICO MILENIO DIARIO
SE ANEXAN ESPECIFICACIONES</t>
  </si>
  <si>
    <t>1 SER PUBLICIDAD EN PRENSA EN EL PERIODICO EL NORTE
SE ANEXAN ESPECIFICACIONES</t>
  </si>
  <si>
    <t xml:space="preserve">153 PZA LAVADO Y PLANCHADO DE MANTELES </t>
  </si>
  <si>
    <t xml:space="preserve"> 3   PZA DETECTOR DE HUMO DETECTOR DE HUMO CONVENCIONAL MARCA FIKE MOD. 63-1024 CON BASE POSTERIOR MOD. 37-1034.
 1  SERVICIO DE INSTALACION Y PRUEBAS DE FUNCIONAMIENTO PARA DETECTORES DE HUMO : SUMINISTRO, INSTALACIÓN DE DETECTORES, PRUEBAS DE FUNCIONAMIENTO CON   SISTEMA CONTRA INCENDIOS HABILITADO PARA REEMPLAZO DE DETECTOR DE HUMO   CONVENCIONAL MARCA FIKE MOD. 63-1024.
  EL PROVEEDOR KOLTEC, QUE ES QUIEN ACTUALMENTE DA EL SERVICIO DE MANTENIMIENTO ANUAL AL SISTEMA CONTRA INCENDIOS DEL CENTRO DE DATOS Y EN BASE AL   MANTENIMIENTO DE DICIEMBRE DE 2017, ENCONTRÓ QUE ESAS PIEZAS ESTÁN DAÑADAS Y REQUIEREN REEMPLAZO. SE ADJUNTA REPORTE DE SERVICIO DONDE SE ESPECIFICA ESTO. ASIGNAR AL PROVEEDOR KOLTEC PARA DAR CONTINUIDAD AL MANTENIMIENTO.</t>
  </si>
  <si>
    <t>MATERIAL DE LIMPIEZA PARA SER UTILIZADO EN LAS DIFERENTES CME'S</t>
  </si>
  <si>
    <t>MATERIALES Y UTILES DE OFICINA PARA SER UTILIZADOS EN LAS DIFERENTES CME´S</t>
  </si>
  <si>
    <t>Dirección de Capacitación Electoral</t>
  </si>
  <si>
    <t>Dirección Jurídica</t>
  </si>
  <si>
    <t>Dirección de Organización y Estadistica Electoral</t>
  </si>
  <si>
    <t>Unidad de Comunicación Social</t>
  </si>
  <si>
    <t>Unidad de Participación Ciudadana</t>
  </si>
  <si>
    <t>Unidad de Desarrollo Institucional</t>
  </si>
  <si>
    <t>Unidad de Secretariado</t>
  </si>
  <si>
    <t>Unidad de Tecnología y Sistemas</t>
  </si>
  <si>
    <t>Adjudicación Directa con Tres Cotizaciones</t>
  </si>
  <si>
    <t>Corresponde a una compra mayor a 2400 cuotas y menor a 14400 cuotas. Artículo 55 fracción II de la Ley de Egresos del Estado de Nuevo León</t>
  </si>
  <si>
    <t>Corresponde a una compra mayor a 14400 cuotas y menor a 24000 cuotas. Artículo 55 fracción III de la Ley de Egresos del Estado de Nuevo León</t>
  </si>
  <si>
    <t>ORACLE DE MEXICO, S.A. E C.V.</t>
  </si>
  <si>
    <t>TEGRA PROMOCIONALES, S.A. DE C.V.</t>
  </si>
  <si>
    <t>IMPRESOS TECNOGRAFICOS, S.A. DE C.V.</t>
  </si>
  <si>
    <t>EDENRED MEXICO, S.A. DE C.V.</t>
  </si>
  <si>
    <t>MOVILO LOGISTICA EN MOVIMIENTO, S.A. DE C.V.</t>
  </si>
  <si>
    <t>EBENEZER PAPELERA, S.A. DE C.V.</t>
  </si>
  <si>
    <t>DISTRIBUIDORA ARCA CONTINENTAL, S. DE R.L. DE C.V.</t>
  </si>
  <si>
    <t>DISTRIBUIDORA ARCA CONTINENTAL, S. DE  R.L. DE C.V.</t>
  </si>
  <si>
    <t>BUSINESS IMPROVEMENT DE MEXICO, S.C.</t>
  </si>
  <si>
    <t>CINCO MAS CINCO SERVICIOS GRAFICOS, S.A. DE C.V.</t>
  </si>
  <si>
    <t>INDUSTRIAS VIGO, S.A. DE C.V.</t>
  </si>
  <si>
    <t>IBIX, S.A. DE C.V.</t>
  </si>
  <si>
    <t>FERREURDIALES, S.A. D.E  C.V.</t>
  </si>
  <si>
    <t>NUGA SYS, S.A. DE C.V.</t>
  </si>
  <si>
    <t>SECOVI, S.A. DE C .V.</t>
  </si>
  <si>
    <t>UNIFORMES Y SEGURIDAD INDUSTRIAL ELIZONDO, S.A. DE C.V.</t>
  </si>
  <si>
    <t>CONSULTORÍA  INTEGRAL DE INFORMÁTICA, S.A. DE C.V.</t>
  </si>
  <si>
    <t>MULTIPRODUCTOS Y SERVICIOS ANAHUAC, S.A. DE C.V.</t>
  </si>
  <si>
    <t>EXCELENCIA EN FCTOR HUMANO, S.A. DE C.V.</t>
  </si>
  <si>
    <t>ORTIGA COMERCIALIZADORA, S.A. DE .C.V.</t>
  </si>
  <si>
    <t>CEPI ESPECIALISTAS EN PROYECTOS CONTRA INCENDIO, S.A. DE C.V.</t>
  </si>
  <si>
    <t>AXA SEGUROS, S.A. DE C.V.</t>
  </si>
  <si>
    <t>DESINFECTANTES Y AROMATIZANTES DYA, S.A. DE C.V.</t>
  </si>
  <si>
    <t>CAFETOMEX, S.A. . DE  C.V.</t>
  </si>
  <si>
    <t xml:space="preserve">LIBRERÍA Y PAPELERÍA BACHILLER, S.A. DE C.V. </t>
  </si>
  <si>
    <t>PAPELERÍA Y EQUIPOS DE OFICINA DE MONTERREY, S.A. DE C.V.</t>
  </si>
  <si>
    <t xml:space="preserve">TECNICA APLICADA NACIONAL, S.A. DE C.V. </t>
  </si>
  <si>
    <t>SOLUNEC, S.A. DE C.V.</t>
  </si>
  <si>
    <t>LIBRERÍA Y PAPELERÍA BACHILLER, S.A. DE C.V.</t>
  </si>
  <si>
    <t>DIGITAL SYSTEMS, MX, S.A. DE C.V.</t>
  </si>
  <si>
    <t>LUIS ERNESTO</t>
  </si>
  <si>
    <t>HERNANDEZ</t>
  </si>
  <si>
    <t>GARCIA</t>
  </si>
  <si>
    <t>ALICIA TRINIDAD</t>
  </si>
  <si>
    <t>FLORES</t>
  </si>
  <si>
    <t>PONCE</t>
  </si>
  <si>
    <t xml:space="preserve">PABLO ADRIAN </t>
  </si>
  <si>
    <t xml:space="preserve">ROMO </t>
  </si>
  <si>
    <t>GONZALEZ</t>
  </si>
  <si>
    <t>MARIA LORENA</t>
  </si>
  <si>
    <t>MENDOZA</t>
  </si>
  <si>
    <t>SANCHEZ</t>
  </si>
  <si>
    <t>HOMERO</t>
  </si>
  <si>
    <t>RODRIGUEZ</t>
  </si>
  <si>
    <t>HECTOR RUBEN</t>
  </si>
  <si>
    <t>GALVAN</t>
  </si>
  <si>
    <t>LINDA GUADALUPE</t>
  </si>
  <si>
    <t xml:space="preserve">AVILA </t>
  </si>
  <si>
    <t>REYNALDO RAMON</t>
  </si>
  <si>
    <t xml:space="preserve">LOZANO </t>
  </si>
  <si>
    <t>CAVAZOS</t>
  </si>
  <si>
    <t>ARMANDO</t>
  </si>
  <si>
    <t>REGALADO</t>
  </si>
  <si>
    <t>ARTURO</t>
  </si>
  <si>
    <t>GARZA</t>
  </si>
  <si>
    <t>MARIANA</t>
  </si>
  <si>
    <t>MACIAS</t>
  </si>
  <si>
    <t>PUENTE</t>
  </si>
  <si>
    <t>JESUS SALVADOR</t>
  </si>
  <si>
    <t>CARRILLO</t>
  </si>
  <si>
    <t>POLO</t>
  </si>
  <si>
    <t>SOCORRO GUADALUPE</t>
  </si>
  <si>
    <t>QUINTERO</t>
  </si>
  <si>
    <t>PEREZ</t>
  </si>
  <si>
    <t>JOSE URBANO</t>
  </si>
  <si>
    <t>PASQUEL</t>
  </si>
  <si>
    <t>HUMBERTO GERARDO</t>
  </si>
  <si>
    <t>VILLARREAL</t>
  </si>
  <si>
    <t>FUERZA GRAFICA DEL NORTE, S.A. DE C.V.</t>
  </si>
  <si>
    <t>PORTALES PUBLICIDAD, S.A. DE C.V.</t>
  </si>
  <si>
    <t xml:space="preserve">FRANCISCO ENRIQUE </t>
  </si>
  <si>
    <t>HUERTA</t>
  </si>
  <si>
    <t>MARTINEZ</t>
  </si>
  <si>
    <t>PROMOTORA INDUSTRIAL Y COMERCIAL DROMO, S.A. DE C.V.</t>
  </si>
  <si>
    <t>DISTRIBUIDORA ARCA CONTINENTAL S. DE R.L. DE C.V.</t>
  </si>
  <si>
    <t>CLAUDIA ELIZABETH</t>
  </si>
  <si>
    <t>PABLO ADRIAN</t>
  </si>
  <si>
    <t xml:space="preserve">GALVAN </t>
  </si>
  <si>
    <t>CANTU</t>
  </si>
  <si>
    <t>TORRES</t>
  </si>
  <si>
    <t xml:space="preserve">RIVERA </t>
  </si>
  <si>
    <t xml:space="preserve">MARIA LORENA </t>
  </si>
  <si>
    <t xml:space="preserve">MENDOZA </t>
  </si>
  <si>
    <t>SANCHES</t>
  </si>
  <si>
    <t>TOKA INTERNACIONAL SAPI, DE C.V.</t>
  </si>
  <si>
    <t>SI VALE MEXICO, S.A. DE C.V.</t>
  </si>
  <si>
    <t>ROMO</t>
  </si>
  <si>
    <t>AVILA</t>
  </si>
  <si>
    <t>FAUSTINO</t>
  </si>
  <si>
    <t xml:space="preserve">NIÑO </t>
  </si>
  <si>
    <t>SEGOVIA</t>
  </si>
  <si>
    <t>LOZANO</t>
  </si>
  <si>
    <t>ZAVAZOS</t>
  </si>
  <si>
    <t>DIGITAL SYSTEMS MX, S.A. DE C.V.</t>
  </si>
  <si>
    <t>INTEGRACIONES GENERALES, S.A. DE C.V.</t>
  </si>
  <si>
    <t>DOT DCD, S.A. DE C.V.</t>
  </si>
  <si>
    <t>ENCUADERNACION GENERAL, S.A. DE C.V.</t>
  </si>
  <si>
    <t>LIBRERÍA Y PAPELERIA BACHILLER, S.A. DE C.V.</t>
  </si>
  <si>
    <t>RAUL ANTONIO</t>
  </si>
  <si>
    <t>DE LA GARZA</t>
  </si>
  <si>
    <t>FERREURDIALES, S.A. DE C.V.</t>
  </si>
  <si>
    <t>FIRSA MUEBLES PARA OFICINA, S.A. DE C.V.</t>
  </si>
  <si>
    <t>SECOVI SAPI DE C.V.</t>
  </si>
  <si>
    <t>FOCOMSA. DE C.V.</t>
  </si>
  <si>
    <t>CONSULTORIA INTEGRAL DE INFORMATICA, S.A. DE C.V.</t>
  </si>
  <si>
    <t xml:space="preserve">JOSE LUIS </t>
  </si>
  <si>
    <t>OBREGON</t>
  </si>
  <si>
    <t>RAMIREZ</t>
  </si>
  <si>
    <t>EXCELENCIA EN FACTOR HUMANO, S.A. DE C.V.</t>
  </si>
  <si>
    <t>ORTIGA COMERCIALIZADORA, S.A. DE C.V.</t>
  </si>
  <si>
    <t>JLB EQUIPOS CONTRA INCENDIO, S.A. DE C.V.</t>
  </si>
  <si>
    <t>EXTINTORES Y EQUIPOS MONTERREY, S. DE R.L. DE C.V.</t>
  </si>
  <si>
    <t>AXA SEGUROS, S.A. DE .C.V</t>
  </si>
  <si>
    <t>PAPELERIA Y EQUIPOS DE OFICINA DE MONTERREY, S.A. DE C.V.</t>
  </si>
  <si>
    <t>ORACLE DE MEXICO, S.A. DE C.V.</t>
  </si>
  <si>
    <t>DANIEL ADRIAN</t>
  </si>
  <si>
    <t>http://autorizaordenesdecompra.transparenciaceenl.mx/indice/CONTRATO%20Y%20ANEXOS%20DICIEMBRE.pdf</t>
  </si>
  <si>
    <t>RESTAURANTE REGIO GONZALITOS, S.A. DE C.V.</t>
  </si>
  <si>
    <t>NIÑO</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</si>
</sst>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80A]dddd\,\ dd&quot; de &quot;mmmm&quot; de &quot;yyyy"/>
  </numFmts>
  <fonts count="4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8"/>
      <name val="Arial"/>
      <family val="2"/>
    </font>
    <font>
      <sz val="10"/>
      <color indexed="8"/>
      <name val="Calibri"/>
      <family val="2"/>
    </font>
    <font>
      <sz val="10"/>
      <color indexed="8"/>
      <name val="Arial  "/>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9"/>
      <color theme="1"/>
      <name val="Arial"/>
      <family val="2"/>
    </font>
    <font>
      <sz val="10"/>
      <color theme="1"/>
      <name val="Calibri"/>
      <family val="2"/>
    </font>
    <font>
      <sz val="10"/>
      <color theme="1"/>
      <name val="Arial  "/>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6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45" fillId="0" borderId="0" xfId="0" applyFont="1" applyFill="1" applyBorder="1" applyAlignment="1">
      <alignment horizontal="center" vertical="center" wrapText="1"/>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5" fillId="0" borderId="0" xfId="0" applyFont="1" applyFill="1" applyBorder="1" applyAlignment="1">
      <alignment horizontal="left" vertical="center" wrapText="1"/>
    </xf>
    <xf numFmtId="172" fontId="0" fillId="0" borderId="0" xfId="0" applyNumberFormat="1" applyFont="1" applyFill="1" applyAlignment="1" applyProtection="1">
      <alignment/>
      <protection/>
    </xf>
    <xf numFmtId="0" fontId="45" fillId="0" borderId="0" xfId="0" applyFont="1" applyFill="1" applyBorder="1" applyAlignment="1">
      <alignment vertical="center" wrapText="1"/>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wrapText="1"/>
      <protection/>
    </xf>
    <xf numFmtId="0" fontId="0" fillId="0" borderId="0" xfId="0" applyAlignment="1" applyProtection="1">
      <alignment horizontal="left"/>
      <protection/>
    </xf>
    <xf numFmtId="0" fontId="45" fillId="0" borderId="0" xfId="0" applyFont="1" applyFill="1" applyBorder="1" applyAlignment="1">
      <alignment horizontal="center" vertical="center"/>
    </xf>
    <xf numFmtId="172" fontId="0" fillId="0" borderId="0" xfId="0" applyNumberFormat="1" applyFont="1" applyFill="1" applyBorder="1" applyAlignment="1" applyProtection="1">
      <alignment/>
      <protection/>
    </xf>
    <xf numFmtId="170" fontId="45" fillId="0" borderId="0" xfId="50" applyFont="1" applyFill="1" applyBorder="1" applyAlignment="1">
      <alignment horizontal="left" vertical="center" wrapText="1"/>
    </xf>
    <xf numFmtId="172" fontId="0" fillId="0" borderId="0" xfId="0" applyNumberFormat="1" applyAlignment="1" applyProtection="1">
      <alignment/>
      <protection/>
    </xf>
    <xf numFmtId="0" fontId="0" fillId="0" borderId="0" xfId="0" applyFont="1" applyFill="1" applyBorder="1" applyAlignment="1" applyProtection="1">
      <alignment vertical="center"/>
      <protection/>
    </xf>
    <xf numFmtId="172" fontId="0" fillId="0" borderId="0" xfId="0" applyNumberFormat="1" applyFont="1" applyFill="1" applyBorder="1" applyAlignment="1" applyProtection="1">
      <alignment vertical="center"/>
      <protection/>
    </xf>
    <xf numFmtId="0" fontId="0" fillId="0" borderId="0" xfId="0" applyFont="1" applyFill="1" applyBorder="1" applyAlignment="1">
      <alignment horizontal="left" vertical="center" wrapText="1"/>
    </xf>
    <xf numFmtId="0" fontId="0" fillId="0" borderId="0" xfId="0" applyFill="1" applyAlignment="1" applyProtection="1">
      <alignment horizontal="left"/>
      <protection/>
    </xf>
    <xf numFmtId="0" fontId="0" fillId="0" borderId="0" xfId="0" applyFont="1" applyBorder="1" applyAlignment="1" applyProtection="1">
      <alignment/>
      <protection/>
    </xf>
    <xf numFmtId="0" fontId="0" fillId="0" borderId="0" xfId="0" applyBorder="1" applyAlignment="1" applyProtection="1">
      <alignment/>
      <protection/>
    </xf>
    <xf numFmtId="0" fontId="1" fillId="33" borderId="11" xfId="0" applyFont="1" applyFill="1" applyBorder="1" applyAlignment="1">
      <alignment/>
    </xf>
    <xf numFmtId="0" fontId="46" fillId="0" borderId="0" xfId="0" applyFont="1" applyFill="1" applyBorder="1" applyAlignment="1">
      <alignment horizontal="center" vertical="center" wrapText="1"/>
    </xf>
    <xf numFmtId="0" fontId="2" fillId="34" borderId="12" xfId="0" applyFont="1" applyFill="1" applyBorder="1" applyAlignment="1">
      <alignment horizontal="center" wrapText="1"/>
    </xf>
    <xf numFmtId="0" fontId="0" fillId="0" borderId="0" xfId="0"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ont="1" applyFill="1" applyBorder="1" applyAlignment="1" applyProtection="1">
      <alignment horizontal="center" vertical="center"/>
      <protection/>
    </xf>
    <xf numFmtId="14" fontId="0" fillId="0" borderId="0" xfId="0" applyNumberForma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ill="1" applyBorder="1" applyAlignment="1" applyProtection="1">
      <alignment/>
      <protection/>
    </xf>
    <xf numFmtId="0" fontId="0" fillId="0" borderId="0" xfId="0" applyFont="1" applyFill="1" applyBorder="1" applyAlignment="1">
      <alignment vertical="center" wrapText="1"/>
    </xf>
    <xf numFmtId="0" fontId="0" fillId="0" borderId="0" xfId="0" applyFill="1" applyBorder="1" applyAlignment="1" applyProtection="1">
      <alignment horizontal="left"/>
      <protection/>
    </xf>
    <xf numFmtId="0" fontId="0" fillId="0" borderId="13" xfId="0" applyBorder="1" applyAlignment="1" applyProtection="1">
      <alignment/>
      <protection/>
    </xf>
    <xf numFmtId="0" fontId="0" fillId="0" borderId="13" xfId="0" applyBorder="1" applyAlignment="1" applyProtection="1">
      <alignment horizontal="left"/>
      <protection/>
    </xf>
    <xf numFmtId="0" fontId="1" fillId="33" borderId="13" xfId="0" applyFont="1" applyFill="1" applyBorder="1" applyAlignment="1">
      <alignment horizontal="center"/>
    </xf>
    <xf numFmtId="0" fontId="1" fillId="33" borderId="11" xfId="0" applyFont="1"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47" fillId="0" borderId="0" xfId="0" applyFont="1" applyFill="1" applyBorder="1" applyAlignment="1">
      <alignment horizontal="center" vertical="center"/>
    </xf>
    <xf numFmtId="0" fontId="0" fillId="0" borderId="0" xfId="0" applyBorder="1" applyAlignment="1" applyProtection="1">
      <alignment horizontal="center" vertical="center"/>
      <protection/>
    </xf>
    <xf numFmtId="14" fontId="0" fillId="0" borderId="0" xfId="0" applyNumberFormat="1" applyFill="1" applyBorder="1" applyAlignment="1">
      <alignment horizontal="center" vertical="center"/>
    </xf>
    <xf numFmtId="172" fontId="0" fillId="0" borderId="0" xfId="0" applyNumberFormat="1" applyBorder="1" applyAlignment="1" applyProtection="1">
      <alignment horizontal="center" vertical="center"/>
      <protection/>
    </xf>
    <xf numFmtId="172" fontId="0" fillId="0" borderId="0" xfId="50" applyNumberFormat="1" applyFont="1" applyFill="1" applyBorder="1" applyAlignment="1">
      <alignment horizontal="center" vertical="center"/>
    </xf>
    <xf numFmtId="0" fontId="45" fillId="0" borderId="0" xfId="0" applyFont="1" applyFill="1" applyBorder="1" applyAlignment="1">
      <alignment horizontal="justify" vertical="center"/>
    </xf>
    <xf numFmtId="0" fontId="45" fillId="0" borderId="0" xfId="0" applyFont="1" applyFill="1" applyBorder="1" applyAlignment="1">
      <alignment horizontal="justify" vertical="center" wrapText="1"/>
    </xf>
    <xf numFmtId="172" fontId="47" fillId="0" borderId="0" xfId="50" applyNumberFormat="1" applyFont="1" applyFill="1" applyBorder="1" applyAlignment="1">
      <alignment horizontal="center" vertical="center"/>
    </xf>
    <xf numFmtId="0" fontId="45" fillId="0" borderId="0" xfId="0" applyFont="1" applyFill="1" applyBorder="1" applyAlignment="1">
      <alignment vertical="center"/>
    </xf>
    <xf numFmtId="172" fontId="0" fillId="0" borderId="0" xfId="0" applyNumberFormat="1" applyBorder="1" applyAlignment="1" applyProtection="1">
      <alignment/>
      <protection/>
    </xf>
    <xf numFmtId="0" fontId="48" fillId="0" borderId="0" xfId="0" applyFont="1" applyFill="1" applyBorder="1" applyAlignment="1">
      <alignment horizontal="justify" vertical="center" wrapText="1"/>
    </xf>
    <xf numFmtId="172" fontId="0" fillId="0" borderId="0" xfId="50" applyNumberFormat="1" applyFont="1" applyFill="1" applyBorder="1" applyAlignment="1">
      <alignment horizontal="center" vertical="center" wrapText="1"/>
    </xf>
    <xf numFmtId="0" fontId="45" fillId="0" borderId="0" xfId="0" applyFont="1" applyFill="1" applyBorder="1" applyAlignment="1">
      <alignment horizontal="left" vertical="center"/>
    </xf>
    <xf numFmtId="0" fontId="0" fillId="0" borderId="0" xfId="0" applyBorder="1" applyAlignment="1" applyProtection="1">
      <alignment vertical="center"/>
      <protection/>
    </xf>
    <xf numFmtId="0" fontId="0" fillId="0" borderId="0" xfId="0" applyBorder="1" applyAlignment="1" applyProtection="1">
      <alignment wrapText="1"/>
      <protection/>
    </xf>
    <xf numFmtId="0" fontId="0" fillId="0" borderId="0" xfId="0" applyBorder="1" applyAlignment="1" applyProtection="1">
      <alignment horizontal="center"/>
      <protection/>
    </xf>
    <xf numFmtId="0" fontId="0" fillId="0" borderId="0" xfId="0" applyFont="1" applyFill="1" applyBorder="1" applyAlignment="1">
      <alignment horizontal="left" vertical="center"/>
    </xf>
    <xf numFmtId="0" fontId="34" fillId="0" borderId="0" xfId="45" applyAlignment="1" applyProtection="1">
      <alignment vertical="center"/>
      <protection/>
    </xf>
    <xf numFmtId="0" fontId="0" fillId="0" borderId="0" xfId="0"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utorizaordenesdecompra.transparenciaceenl.mx/indice/CONTRATO%20Y%20ANEXOS%20DICIEMBRE.pdf" TargetMode="External" /><Relationship Id="rId2" Type="http://schemas.openxmlformats.org/officeDocument/2006/relationships/hyperlink" Target="http://autorizaordenesdecompra.transparenciaceenl.mx/indice/CONTRATO%20Y%20ANEXOS%20DICIEMBRE.pdf" TargetMode="External" /><Relationship Id="rId3" Type="http://schemas.openxmlformats.org/officeDocument/2006/relationships/hyperlink" Target="http://autorizaordenesdecompra.transparenciaceenl.mx/indice/CONTRATO%20Y%20ANEXOS%20DICIEMBRE.pdf" TargetMode="External" /><Relationship Id="rId4" Type="http://schemas.openxmlformats.org/officeDocument/2006/relationships/hyperlink" Target="http://autorizaordenesdecompra.transparenciaceenl.mx/indice/CONTRATO%20Y%20ANEXOS%20DICIEMBRE.pdf" TargetMode="External" /><Relationship Id="rId5"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104"/>
  <sheetViews>
    <sheetView tabSelected="1" zoomScalePageLayoutView="0" workbookViewId="0" topLeftCell="A2">
      <selection activeCell="A12" sqref="A12"/>
    </sheetView>
  </sheetViews>
  <sheetFormatPr defaultColWidth="9.140625" defaultRowHeight="12.75"/>
  <cols>
    <col min="1" max="1" width="34.421875" style="0" customWidth="1"/>
    <col min="2" max="2" width="16.57421875" style="0" customWidth="1"/>
    <col min="3" max="3" width="13.8515625" style="0" customWidth="1"/>
    <col min="4" max="4" width="22.7109375" style="0" bestFit="1" customWidth="1"/>
    <col min="5" max="5" width="17.421875" style="0" customWidth="1"/>
    <col min="6" max="6" width="34.00390625" style="0" customWidth="1"/>
    <col min="7" max="7" width="97.8515625" style="0" bestFit="1" customWidth="1"/>
    <col min="8" max="8" width="94.421875" style="0" customWidth="1"/>
    <col min="9" max="9" width="28.140625" style="0" bestFit="1" customWidth="1"/>
    <col min="10" max="10" width="15.8515625" style="0" customWidth="1"/>
    <col min="11" max="11" width="26.421875" style="16" customWidth="1"/>
    <col min="12" max="12" width="21.140625" style="0" customWidth="1"/>
    <col min="13" max="13" width="13.42187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3.00390625" style="0" bestFit="1" customWidth="1"/>
    <col min="25" max="25" width="34.8515625" style="0" bestFit="1" customWidth="1"/>
    <col min="26" max="26" width="97.8515625" style="0" bestFit="1" customWidth="1"/>
    <col min="27" max="27" width="35.421875" style="0" customWidth="1"/>
    <col min="28" max="28" width="26.421875" style="0" customWidth="1"/>
    <col min="29" max="29" width="22.140625" style="0" customWidth="1"/>
    <col min="30" max="30" width="51.57421875" style="15" customWidth="1"/>
    <col min="31" max="31" width="32.140625" style="0" customWidth="1"/>
    <col min="32" max="32" width="51.57421875" style="15"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44.140625" style="0" customWidth="1"/>
  </cols>
  <sheetData>
    <row r="1" ht="31.5" customHeight="1"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s="16"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s="15" t="s">
        <v>24</v>
      </c>
      <c r="AE4" t="s">
        <v>21</v>
      </c>
      <c r="AF4" s="15"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s="16"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s="15" t="s">
        <v>59</v>
      </c>
      <c r="AE5" t="s">
        <v>60</v>
      </c>
      <c r="AF5" s="15" t="s">
        <v>61</v>
      </c>
      <c r="AG5" t="s">
        <v>62</v>
      </c>
      <c r="AH5" t="s">
        <v>63</v>
      </c>
      <c r="AI5" t="s">
        <v>64</v>
      </c>
      <c r="AJ5" t="s">
        <v>65</v>
      </c>
      <c r="AK5" t="s">
        <v>66</v>
      </c>
      <c r="AL5" t="s">
        <v>67</v>
      </c>
      <c r="AM5" t="s">
        <v>68</v>
      </c>
      <c r="AN5" t="s">
        <v>69</v>
      </c>
      <c r="AO5" t="s">
        <v>70</v>
      </c>
      <c r="AP5" t="s">
        <v>71</v>
      </c>
    </row>
    <row r="6" spans="1:42" ht="15">
      <c r="A6" s="65" t="s">
        <v>72</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row>
    <row r="7" spans="1:42" s="64" customFormat="1" ht="38.25">
      <c r="A7" s="30" t="s">
        <v>73</v>
      </c>
      <c r="B7" s="30" t="s">
        <v>74</v>
      </c>
      <c r="C7" s="30" t="s">
        <v>75</v>
      </c>
      <c r="D7" s="30" t="s">
        <v>76</v>
      </c>
      <c r="E7" s="30" t="s">
        <v>77</v>
      </c>
      <c r="F7" s="30" t="s">
        <v>78</v>
      </c>
      <c r="G7" s="30" t="s">
        <v>79</v>
      </c>
      <c r="H7" s="30" t="s">
        <v>80</v>
      </c>
      <c r="I7" s="30" t="s">
        <v>81</v>
      </c>
      <c r="J7" s="30" t="s">
        <v>93</v>
      </c>
      <c r="K7" s="30" t="s">
        <v>98</v>
      </c>
      <c r="L7" s="30" t="s">
        <v>99</v>
      </c>
      <c r="M7" s="30" t="s">
        <v>100</v>
      </c>
      <c r="N7" s="30" t="s">
        <v>101</v>
      </c>
      <c r="O7" s="30" t="s">
        <v>102</v>
      </c>
      <c r="P7" s="30" t="s">
        <v>103</v>
      </c>
      <c r="Q7" s="30" t="s">
        <v>104</v>
      </c>
      <c r="R7" s="30" t="s">
        <v>105</v>
      </c>
      <c r="S7" s="30" t="s">
        <v>106</v>
      </c>
      <c r="T7" s="30" t="s">
        <v>107</v>
      </c>
      <c r="U7" s="30" t="s">
        <v>108</v>
      </c>
      <c r="V7" s="30" t="s">
        <v>109</v>
      </c>
      <c r="W7" s="30" t="s">
        <v>110</v>
      </c>
      <c r="X7" s="30" t="s">
        <v>111</v>
      </c>
      <c r="Y7" s="30" t="s">
        <v>112</v>
      </c>
      <c r="Z7" s="30" t="s">
        <v>113</v>
      </c>
      <c r="AA7" s="30" t="s">
        <v>114</v>
      </c>
      <c r="AB7" s="30" t="s">
        <v>115</v>
      </c>
      <c r="AC7" s="30" t="s">
        <v>116</v>
      </c>
      <c r="AD7" s="30" t="s">
        <v>117</v>
      </c>
      <c r="AE7" s="30" t="s">
        <v>126</v>
      </c>
      <c r="AF7" s="30" t="s">
        <v>127</v>
      </c>
      <c r="AG7" s="30" t="s">
        <v>136</v>
      </c>
      <c r="AH7" s="30" t="s">
        <v>137</v>
      </c>
      <c r="AI7" s="30" t="s">
        <v>138</v>
      </c>
      <c r="AJ7" s="30" t="s">
        <v>139</v>
      </c>
      <c r="AK7" s="30" t="s">
        <v>140</v>
      </c>
      <c r="AL7" s="30" t="s">
        <v>141</v>
      </c>
      <c r="AM7" s="30" t="s">
        <v>142</v>
      </c>
      <c r="AN7" s="30" t="s">
        <v>143</v>
      </c>
      <c r="AO7" s="30" t="s">
        <v>144</v>
      </c>
      <c r="AP7" s="30" t="s">
        <v>145</v>
      </c>
    </row>
    <row r="8" spans="1:42" s="27" customFormat="1" ht="51">
      <c r="A8" s="7" t="s">
        <v>146</v>
      </c>
      <c r="B8" s="31" t="s">
        <v>4</v>
      </c>
      <c r="C8" s="47">
        <v>2017</v>
      </c>
      <c r="D8" s="26" t="s">
        <v>173</v>
      </c>
      <c r="E8" s="44">
        <v>3177</v>
      </c>
      <c r="F8" s="5" t="s">
        <v>160</v>
      </c>
      <c r="G8" s="63" t="s">
        <v>386</v>
      </c>
      <c r="H8" s="12" t="s">
        <v>174</v>
      </c>
      <c r="I8" s="44">
        <v>3177</v>
      </c>
      <c r="J8" s="44">
        <v>3177</v>
      </c>
      <c r="K8" s="5" t="s">
        <v>147</v>
      </c>
      <c r="L8" s="5" t="s">
        <v>147</v>
      </c>
      <c r="M8" s="44">
        <v>2627</v>
      </c>
      <c r="N8" s="48">
        <v>43070</v>
      </c>
      <c r="O8" s="49">
        <v>15639.53</v>
      </c>
      <c r="P8" s="50">
        <v>18141.85</v>
      </c>
      <c r="S8" s="7" t="s">
        <v>148</v>
      </c>
      <c r="U8" s="5" t="s">
        <v>149</v>
      </c>
      <c r="V8" s="12" t="s">
        <v>174</v>
      </c>
      <c r="Z8" s="63" t="s">
        <v>386</v>
      </c>
      <c r="AB8" s="5" t="s">
        <v>150</v>
      </c>
      <c r="AC8" s="33" t="s">
        <v>9</v>
      </c>
      <c r="AD8" s="29">
        <v>2824</v>
      </c>
      <c r="AE8" s="33" t="s">
        <v>13</v>
      </c>
      <c r="AF8" s="44">
        <v>3177</v>
      </c>
      <c r="AG8" s="5" t="s">
        <v>151</v>
      </c>
      <c r="AH8" s="7"/>
      <c r="AI8" s="7"/>
      <c r="AJ8" s="7"/>
      <c r="AK8" s="7"/>
      <c r="AL8" s="34">
        <v>43111</v>
      </c>
      <c r="AM8" s="31" t="s">
        <v>147</v>
      </c>
      <c r="AN8" s="7">
        <v>2017</v>
      </c>
      <c r="AO8" s="34">
        <v>43111</v>
      </c>
      <c r="AP8" s="5" t="s">
        <v>156</v>
      </c>
    </row>
    <row r="9" spans="1:42" s="27" customFormat="1" ht="51">
      <c r="A9" s="7" t="s">
        <v>146</v>
      </c>
      <c r="B9" s="31" t="s">
        <v>1</v>
      </c>
      <c r="C9" s="47">
        <v>2017</v>
      </c>
      <c r="D9" s="26" t="s">
        <v>173</v>
      </c>
      <c r="E9" s="44">
        <v>3261</v>
      </c>
      <c r="F9" s="5" t="s">
        <v>160</v>
      </c>
      <c r="G9" s="63" t="s">
        <v>386</v>
      </c>
      <c r="H9" s="51" t="s">
        <v>175</v>
      </c>
      <c r="I9" s="44">
        <v>3261</v>
      </c>
      <c r="J9" s="44">
        <v>3261</v>
      </c>
      <c r="K9" s="36" t="s">
        <v>262</v>
      </c>
      <c r="L9" s="5" t="s">
        <v>147</v>
      </c>
      <c r="M9" s="44">
        <v>2628</v>
      </c>
      <c r="N9" s="48">
        <v>43070</v>
      </c>
      <c r="O9" s="49">
        <v>12115</v>
      </c>
      <c r="P9" s="50">
        <v>14053.4</v>
      </c>
      <c r="S9" s="7" t="s">
        <v>148</v>
      </c>
      <c r="U9" s="5" t="s">
        <v>149</v>
      </c>
      <c r="V9" s="51" t="s">
        <v>175</v>
      </c>
      <c r="Z9" s="63" t="s">
        <v>386</v>
      </c>
      <c r="AB9" s="5" t="s">
        <v>150</v>
      </c>
      <c r="AC9" s="33" t="s">
        <v>9</v>
      </c>
      <c r="AD9" s="29">
        <v>2824</v>
      </c>
      <c r="AE9" s="33" t="s">
        <v>13</v>
      </c>
      <c r="AF9" s="44">
        <v>3261</v>
      </c>
      <c r="AG9" s="5" t="s">
        <v>151</v>
      </c>
      <c r="AH9" s="7"/>
      <c r="AI9" s="7"/>
      <c r="AJ9" s="7"/>
      <c r="AK9" s="7"/>
      <c r="AL9" s="34">
        <v>43111</v>
      </c>
      <c r="AM9" s="31" t="s">
        <v>147</v>
      </c>
      <c r="AN9" s="7">
        <v>2017</v>
      </c>
      <c r="AO9" s="34">
        <v>43111</v>
      </c>
      <c r="AP9" s="5" t="s">
        <v>156</v>
      </c>
    </row>
    <row r="10" spans="1:42" s="27" customFormat="1" ht="51">
      <c r="A10" s="7" t="s">
        <v>146</v>
      </c>
      <c r="B10" s="31" t="s">
        <v>1</v>
      </c>
      <c r="C10" s="47">
        <v>2017</v>
      </c>
      <c r="D10" s="26" t="s">
        <v>173</v>
      </c>
      <c r="E10" s="44">
        <v>3258</v>
      </c>
      <c r="F10" s="5" t="s">
        <v>160</v>
      </c>
      <c r="G10" s="63" t="s">
        <v>386</v>
      </c>
      <c r="H10" s="51" t="s">
        <v>176</v>
      </c>
      <c r="I10" s="44">
        <v>3258</v>
      </c>
      <c r="J10" s="44">
        <v>3258</v>
      </c>
      <c r="K10" s="36" t="s">
        <v>259</v>
      </c>
      <c r="L10" s="5" t="s">
        <v>147</v>
      </c>
      <c r="M10" s="44">
        <v>2629</v>
      </c>
      <c r="N10" s="48">
        <v>43070</v>
      </c>
      <c r="O10" s="49">
        <v>20985</v>
      </c>
      <c r="P10" s="50">
        <v>24342.6</v>
      </c>
      <c r="S10" s="7" t="s">
        <v>148</v>
      </c>
      <c r="U10" s="5" t="s">
        <v>149</v>
      </c>
      <c r="V10" s="51" t="s">
        <v>176</v>
      </c>
      <c r="Z10" s="63" t="s">
        <v>386</v>
      </c>
      <c r="AB10" s="5" t="s">
        <v>150</v>
      </c>
      <c r="AC10" s="33" t="s">
        <v>9</v>
      </c>
      <c r="AD10" s="29">
        <v>2824</v>
      </c>
      <c r="AE10" s="33" t="s">
        <v>13</v>
      </c>
      <c r="AF10" s="44">
        <v>3258</v>
      </c>
      <c r="AG10" s="5" t="s">
        <v>151</v>
      </c>
      <c r="AH10" s="7"/>
      <c r="AI10" s="7"/>
      <c r="AJ10" s="7"/>
      <c r="AK10" s="7"/>
      <c r="AL10" s="34">
        <v>43111</v>
      </c>
      <c r="AM10" s="31" t="s">
        <v>147</v>
      </c>
      <c r="AN10" s="7">
        <v>2017</v>
      </c>
      <c r="AO10" s="34">
        <v>43111</v>
      </c>
      <c r="AP10" s="5" t="s">
        <v>156</v>
      </c>
    </row>
    <row r="11" spans="1:42" s="27" customFormat="1" ht="51">
      <c r="A11" s="7" t="s">
        <v>146</v>
      </c>
      <c r="B11" s="31" t="s">
        <v>4</v>
      </c>
      <c r="C11" s="47">
        <v>2017</v>
      </c>
      <c r="D11" s="26" t="s">
        <v>173</v>
      </c>
      <c r="E11" s="44">
        <v>3262</v>
      </c>
      <c r="F11" s="5" t="s">
        <v>160</v>
      </c>
      <c r="G11" s="63" t="s">
        <v>386</v>
      </c>
      <c r="H11" s="51" t="s">
        <v>177</v>
      </c>
      <c r="I11" s="44">
        <v>3262</v>
      </c>
      <c r="J11" s="44">
        <v>3262</v>
      </c>
      <c r="K11" s="36" t="s">
        <v>262</v>
      </c>
      <c r="L11" s="5" t="s">
        <v>147</v>
      </c>
      <c r="M11" s="44">
        <v>2630</v>
      </c>
      <c r="N11" s="48">
        <v>43070</v>
      </c>
      <c r="O11" s="49">
        <v>1825.18</v>
      </c>
      <c r="P11" s="50">
        <v>2117.21</v>
      </c>
      <c r="S11" s="7" t="s">
        <v>148</v>
      </c>
      <c r="U11" s="5" t="s">
        <v>149</v>
      </c>
      <c r="V11" s="51" t="s">
        <v>177</v>
      </c>
      <c r="Z11" s="63" t="s">
        <v>386</v>
      </c>
      <c r="AB11" s="5" t="s">
        <v>150</v>
      </c>
      <c r="AC11" s="33" t="s">
        <v>9</v>
      </c>
      <c r="AD11" s="29">
        <v>2824</v>
      </c>
      <c r="AE11" s="33" t="s">
        <v>13</v>
      </c>
      <c r="AF11" s="44">
        <v>3262</v>
      </c>
      <c r="AG11" s="5" t="s">
        <v>151</v>
      </c>
      <c r="AH11" s="7"/>
      <c r="AI11" s="7"/>
      <c r="AJ11" s="7"/>
      <c r="AK11" s="7"/>
      <c r="AL11" s="34">
        <v>43111</v>
      </c>
      <c r="AM11" s="31" t="s">
        <v>147</v>
      </c>
      <c r="AN11" s="7">
        <v>2017</v>
      </c>
      <c r="AO11" s="34">
        <v>43111</v>
      </c>
      <c r="AP11" s="5" t="s">
        <v>156</v>
      </c>
    </row>
    <row r="12" spans="1:42" s="27" customFormat="1" ht="51">
      <c r="A12" s="7" t="s">
        <v>146</v>
      </c>
      <c r="B12" s="31" t="s">
        <v>4</v>
      </c>
      <c r="C12" s="47">
        <v>2017</v>
      </c>
      <c r="D12" s="26" t="s">
        <v>173</v>
      </c>
      <c r="E12" s="44">
        <v>3271</v>
      </c>
      <c r="F12" s="5" t="s">
        <v>160</v>
      </c>
      <c r="G12" s="63" t="s">
        <v>386</v>
      </c>
      <c r="H12" s="51" t="s">
        <v>178</v>
      </c>
      <c r="I12" s="44">
        <v>3271</v>
      </c>
      <c r="J12" s="44">
        <v>3271</v>
      </c>
      <c r="K12" s="36" t="s">
        <v>262</v>
      </c>
      <c r="L12" s="5" t="s">
        <v>147</v>
      </c>
      <c r="M12" s="44">
        <v>2631</v>
      </c>
      <c r="N12" s="48">
        <v>43070</v>
      </c>
      <c r="O12" s="49">
        <v>9600</v>
      </c>
      <c r="P12" s="50">
        <v>11136</v>
      </c>
      <c r="S12" s="7" t="s">
        <v>148</v>
      </c>
      <c r="U12" s="5" t="s">
        <v>149</v>
      </c>
      <c r="V12" s="51" t="s">
        <v>178</v>
      </c>
      <c r="Z12" s="63" t="s">
        <v>386</v>
      </c>
      <c r="AB12" s="5" t="s">
        <v>150</v>
      </c>
      <c r="AC12" s="33" t="s">
        <v>9</v>
      </c>
      <c r="AD12" s="29">
        <v>2824</v>
      </c>
      <c r="AE12" s="33" t="s">
        <v>13</v>
      </c>
      <c r="AF12" s="44">
        <v>3271</v>
      </c>
      <c r="AG12" s="5" t="s">
        <v>151</v>
      </c>
      <c r="AH12" s="7"/>
      <c r="AI12" s="7"/>
      <c r="AJ12" s="7"/>
      <c r="AK12" s="7"/>
      <c r="AL12" s="34">
        <v>43111</v>
      </c>
      <c r="AM12" s="31" t="s">
        <v>147</v>
      </c>
      <c r="AN12" s="7">
        <v>2017</v>
      </c>
      <c r="AO12" s="34">
        <v>43111</v>
      </c>
      <c r="AP12" s="5" t="s">
        <v>156</v>
      </c>
    </row>
    <row r="13" spans="1:42" s="27" customFormat="1" ht="51">
      <c r="A13" s="7" t="s">
        <v>146</v>
      </c>
      <c r="B13" s="31" t="s">
        <v>1</v>
      </c>
      <c r="C13" s="47">
        <v>2017</v>
      </c>
      <c r="D13" s="26" t="s">
        <v>173</v>
      </c>
      <c r="E13" s="44">
        <v>3253</v>
      </c>
      <c r="F13" s="5" t="s">
        <v>160</v>
      </c>
      <c r="G13" s="63" t="s">
        <v>386</v>
      </c>
      <c r="H13" s="52" t="s">
        <v>179</v>
      </c>
      <c r="I13" s="44">
        <v>3253</v>
      </c>
      <c r="J13" s="44">
        <v>3253</v>
      </c>
      <c r="K13" s="35" t="s">
        <v>265</v>
      </c>
      <c r="L13" s="5" t="s">
        <v>147</v>
      </c>
      <c r="M13" s="44">
        <v>2632</v>
      </c>
      <c r="N13" s="48">
        <v>43073</v>
      </c>
      <c r="O13" s="49">
        <v>1504</v>
      </c>
      <c r="P13" s="50">
        <v>1744.64</v>
      </c>
      <c r="S13" s="7" t="s">
        <v>148</v>
      </c>
      <c r="U13" s="5" t="s">
        <v>149</v>
      </c>
      <c r="V13" s="52" t="s">
        <v>179</v>
      </c>
      <c r="Z13" s="63" t="s">
        <v>386</v>
      </c>
      <c r="AB13" s="5" t="s">
        <v>150</v>
      </c>
      <c r="AC13" s="33" t="s">
        <v>9</v>
      </c>
      <c r="AD13" s="29">
        <v>2824</v>
      </c>
      <c r="AE13" s="33" t="s">
        <v>13</v>
      </c>
      <c r="AF13" s="44">
        <v>3253</v>
      </c>
      <c r="AG13" s="5" t="s">
        <v>151</v>
      </c>
      <c r="AH13" s="7"/>
      <c r="AI13" s="7"/>
      <c r="AJ13" s="7"/>
      <c r="AK13" s="7"/>
      <c r="AL13" s="34">
        <v>43111</v>
      </c>
      <c r="AM13" s="31" t="s">
        <v>147</v>
      </c>
      <c r="AN13" s="7">
        <v>2017</v>
      </c>
      <c r="AO13" s="34">
        <v>43111</v>
      </c>
      <c r="AP13" s="5" t="s">
        <v>156</v>
      </c>
    </row>
    <row r="14" spans="1:42" s="27" customFormat="1" ht="51">
      <c r="A14" s="7" t="s">
        <v>146</v>
      </c>
      <c r="B14" s="31" t="s">
        <v>1</v>
      </c>
      <c r="C14" s="47">
        <v>2017</v>
      </c>
      <c r="D14" s="26" t="s">
        <v>173</v>
      </c>
      <c r="E14" s="44">
        <v>3270</v>
      </c>
      <c r="F14" s="5" t="s">
        <v>160</v>
      </c>
      <c r="G14" s="63" t="s">
        <v>386</v>
      </c>
      <c r="H14" s="12" t="s">
        <v>180</v>
      </c>
      <c r="I14" s="44">
        <v>3270</v>
      </c>
      <c r="J14" s="44">
        <v>3270</v>
      </c>
      <c r="K14" s="5" t="s">
        <v>147</v>
      </c>
      <c r="L14" s="5" t="s">
        <v>147</v>
      </c>
      <c r="M14" s="44">
        <v>2633</v>
      </c>
      <c r="N14" s="48">
        <v>43073</v>
      </c>
      <c r="O14" s="49">
        <v>7770</v>
      </c>
      <c r="P14" s="50">
        <v>7770</v>
      </c>
      <c r="S14" s="7" t="s">
        <v>148</v>
      </c>
      <c r="U14" s="5" t="s">
        <v>149</v>
      </c>
      <c r="V14" s="12" t="s">
        <v>180</v>
      </c>
      <c r="Z14" s="63" t="s">
        <v>386</v>
      </c>
      <c r="AB14" s="5" t="s">
        <v>150</v>
      </c>
      <c r="AC14" s="33" t="s">
        <v>9</v>
      </c>
      <c r="AD14" s="29">
        <v>2824</v>
      </c>
      <c r="AE14" s="33" t="s">
        <v>13</v>
      </c>
      <c r="AF14" s="44">
        <v>3270</v>
      </c>
      <c r="AG14" s="5" t="s">
        <v>151</v>
      </c>
      <c r="AH14" s="7"/>
      <c r="AI14" s="7"/>
      <c r="AJ14" s="7"/>
      <c r="AK14" s="7"/>
      <c r="AL14" s="34">
        <v>43111</v>
      </c>
      <c r="AM14" s="31" t="s">
        <v>147</v>
      </c>
      <c r="AN14" s="7">
        <v>2017</v>
      </c>
      <c r="AO14" s="34">
        <v>43111</v>
      </c>
      <c r="AP14" s="5" t="s">
        <v>156</v>
      </c>
    </row>
    <row r="15" spans="1:42" s="27" customFormat="1" ht="51">
      <c r="A15" s="7" t="s">
        <v>146</v>
      </c>
      <c r="B15" s="31" t="s">
        <v>1</v>
      </c>
      <c r="C15" s="47">
        <v>2017</v>
      </c>
      <c r="D15" s="26" t="s">
        <v>173</v>
      </c>
      <c r="E15" s="44">
        <v>3272</v>
      </c>
      <c r="F15" s="5" t="s">
        <v>160</v>
      </c>
      <c r="G15" s="63" t="s">
        <v>386</v>
      </c>
      <c r="H15" s="52" t="s">
        <v>181</v>
      </c>
      <c r="I15" s="44">
        <v>3272</v>
      </c>
      <c r="J15" s="44">
        <v>3272</v>
      </c>
      <c r="K15" s="5" t="s">
        <v>147</v>
      </c>
      <c r="L15" s="5" t="s">
        <v>147</v>
      </c>
      <c r="M15" s="44">
        <v>2634</v>
      </c>
      <c r="N15" s="48">
        <v>43073</v>
      </c>
      <c r="O15" s="49">
        <v>3270</v>
      </c>
      <c r="P15" s="50">
        <v>3270</v>
      </c>
      <c r="S15" s="7" t="s">
        <v>148</v>
      </c>
      <c r="U15" s="5" t="s">
        <v>149</v>
      </c>
      <c r="V15" s="52" t="s">
        <v>181</v>
      </c>
      <c r="Z15" s="63" t="s">
        <v>386</v>
      </c>
      <c r="AB15" s="5" t="s">
        <v>150</v>
      </c>
      <c r="AC15" s="33" t="s">
        <v>9</v>
      </c>
      <c r="AD15" s="29">
        <v>2824</v>
      </c>
      <c r="AE15" s="33" t="s">
        <v>13</v>
      </c>
      <c r="AF15" s="44">
        <v>3272</v>
      </c>
      <c r="AG15" s="5" t="s">
        <v>151</v>
      </c>
      <c r="AH15" s="7"/>
      <c r="AI15" s="7"/>
      <c r="AJ15" s="7"/>
      <c r="AK15" s="7"/>
      <c r="AL15" s="34">
        <v>43111</v>
      </c>
      <c r="AM15" s="31" t="s">
        <v>147</v>
      </c>
      <c r="AN15" s="7">
        <v>2017</v>
      </c>
      <c r="AO15" s="34">
        <v>43111</v>
      </c>
      <c r="AP15" s="5" t="s">
        <v>156</v>
      </c>
    </row>
    <row r="16" spans="1:42" s="27" customFormat="1" ht="51">
      <c r="A16" s="5" t="s">
        <v>267</v>
      </c>
      <c r="B16" s="31" t="s">
        <v>4</v>
      </c>
      <c r="C16" s="47">
        <v>2017</v>
      </c>
      <c r="D16" s="26" t="s">
        <v>173</v>
      </c>
      <c r="E16" s="44">
        <v>3263</v>
      </c>
      <c r="F16" s="5" t="s">
        <v>268</v>
      </c>
      <c r="G16" s="63" t="s">
        <v>386</v>
      </c>
      <c r="H16" s="51" t="s">
        <v>182</v>
      </c>
      <c r="I16" s="44">
        <v>3263</v>
      </c>
      <c r="J16" s="44">
        <v>3263</v>
      </c>
      <c r="K16" s="5" t="s">
        <v>147</v>
      </c>
      <c r="L16" s="5" t="s">
        <v>147</v>
      </c>
      <c r="M16" s="44">
        <v>2635</v>
      </c>
      <c r="N16" s="48">
        <v>43073</v>
      </c>
      <c r="O16" s="49">
        <v>309465</v>
      </c>
      <c r="P16" s="50">
        <v>358979.4</v>
      </c>
      <c r="S16" s="7" t="s">
        <v>148</v>
      </c>
      <c r="U16" s="5" t="s">
        <v>149</v>
      </c>
      <c r="V16" s="51" t="s">
        <v>182</v>
      </c>
      <c r="Z16" s="63" t="s">
        <v>386</v>
      </c>
      <c r="AB16" s="5" t="s">
        <v>150</v>
      </c>
      <c r="AC16" s="33" t="s">
        <v>9</v>
      </c>
      <c r="AD16" s="29">
        <v>2824</v>
      </c>
      <c r="AE16" s="33" t="s">
        <v>13</v>
      </c>
      <c r="AF16" s="44">
        <v>3263</v>
      </c>
      <c r="AG16" s="5" t="s">
        <v>151</v>
      </c>
      <c r="AH16" s="7"/>
      <c r="AI16" s="7"/>
      <c r="AJ16" s="7"/>
      <c r="AK16" s="7"/>
      <c r="AL16" s="34">
        <v>43111</v>
      </c>
      <c r="AM16" s="31" t="s">
        <v>147</v>
      </c>
      <c r="AN16" s="7">
        <v>2017</v>
      </c>
      <c r="AO16" s="34">
        <v>43111</v>
      </c>
      <c r="AP16" s="5" t="s">
        <v>156</v>
      </c>
    </row>
    <row r="17" spans="1:42" s="27" customFormat="1" ht="76.5">
      <c r="A17" s="7" t="s">
        <v>146</v>
      </c>
      <c r="B17" s="31" t="s">
        <v>1</v>
      </c>
      <c r="C17" s="47">
        <v>2017</v>
      </c>
      <c r="D17" s="26" t="s">
        <v>173</v>
      </c>
      <c r="E17" s="44">
        <v>3268</v>
      </c>
      <c r="F17" s="5" t="s">
        <v>160</v>
      </c>
      <c r="G17" s="63" t="s">
        <v>386</v>
      </c>
      <c r="H17" s="52" t="s">
        <v>183</v>
      </c>
      <c r="I17" s="44">
        <v>3268</v>
      </c>
      <c r="J17" s="44">
        <v>3268</v>
      </c>
      <c r="K17" s="36" t="s">
        <v>259</v>
      </c>
      <c r="L17" s="5" t="s">
        <v>147</v>
      </c>
      <c r="M17" s="44" t="s">
        <v>161</v>
      </c>
      <c r="N17" s="48">
        <v>43073</v>
      </c>
      <c r="O17" s="49">
        <f>1117.24+318</f>
        <v>1435.24</v>
      </c>
      <c r="P17" s="50">
        <f>1296+318</f>
        <v>1614</v>
      </c>
      <c r="S17" s="7" t="s">
        <v>148</v>
      </c>
      <c r="U17" s="5" t="s">
        <v>149</v>
      </c>
      <c r="V17" s="52" t="s">
        <v>183</v>
      </c>
      <c r="Z17" s="63" t="s">
        <v>386</v>
      </c>
      <c r="AB17" s="5" t="s">
        <v>150</v>
      </c>
      <c r="AC17" s="33" t="s">
        <v>9</v>
      </c>
      <c r="AD17" s="29">
        <v>2824</v>
      </c>
      <c r="AE17" s="33" t="s">
        <v>13</v>
      </c>
      <c r="AF17" s="44">
        <v>3268</v>
      </c>
      <c r="AG17" s="5" t="s">
        <v>151</v>
      </c>
      <c r="AH17" s="7"/>
      <c r="AI17" s="7"/>
      <c r="AJ17" s="7"/>
      <c r="AK17" s="7"/>
      <c r="AL17" s="34">
        <v>43111</v>
      </c>
      <c r="AM17" s="31" t="s">
        <v>147</v>
      </c>
      <c r="AN17" s="7">
        <v>2017</v>
      </c>
      <c r="AO17" s="34">
        <v>43111</v>
      </c>
      <c r="AP17" s="5" t="s">
        <v>156</v>
      </c>
    </row>
    <row r="18" spans="1:42" s="27" customFormat="1" ht="51">
      <c r="A18" s="7" t="s">
        <v>146</v>
      </c>
      <c r="B18" s="31" t="s">
        <v>3</v>
      </c>
      <c r="C18" s="47">
        <v>2017</v>
      </c>
      <c r="D18" s="26" t="s">
        <v>173</v>
      </c>
      <c r="E18" s="44">
        <v>3282</v>
      </c>
      <c r="F18" s="5" t="s">
        <v>160</v>
      </c>
      <c r="G18" s="63" t="s">
        <v>386</v>
      </c>
      <c r="H18" s="51" t="s">
        <v>184</v>
      </c>
      <c r="I18" s="44">
        <v>3282</v>
      </c>
      <c r="J18" s="44">
        <v>3282</v>
      </c>
      <c r="K18" s="5" t="s">
        <v>147</v>
      </c>
      <c r="L18" s="5" t="s">
        <v>147</v>
      </c>
      <c r="M18" s="44">
        <v>2639</v>
      </c>
      <c r="N18" s="48">
        <v>43073</v>
      </c>
      <c r="O18" s="49">
        <v>42300</v>
      </c>
      <c r="P18" s="50">
        <v>49068</v>
      </c>
      <c r="S18" s="7" t="s">
        <v>148</v>
      </c>
      <c r="U18" s="5" t="s">
        <v>149</v>
      </c>
      <c r="V18" s="51" t="s">
        <v>184</v>
      </c>
      <c r="Z18" s="63" t="s">
        <v>386</v>
      </c>
      <c r="AB18" s="5" t="s">
        <v>150</v>
      </c>
      <c r="AC18" s="33" t="s">
        <v>9</v>
      </c>
      <c r="AD18" s="29">
        <v>2824</v>
      </c>
      <c r="AE18" s="33" t="s">
        <v>13</v>
      </c>
      <c r="AF18" s="44">
        <v>3282</v>
      </c>
      <c r="AG18" s="5" t="s">
        <v>151</v>
      </c>
      <c r="AH18" s="7"/>
      <c r="AI18" s="7"/>
      <c r="AJ18" s="7"/>
      <c r="AK18" s="7"/>
      <c r="AL18" s="34">
        <v>43111</v>
      </c>
      <c r="AM18" s="31" t="s">
        <v>147</v>
      </c>
      <c r="AN18" s="7">
        <v>2017</v>
      </c>
      <c r="AO18" s="34">
        <v>43111</v>
      </c>
      <c r="AP18" s="5" t="s">
        <v>156</v>
      </c>
    </row>
    <row r="19" spans="1:42" s="27" customFormat="1" ht="51">
      <c r="A19" s="7" t="s">
        <v>146</v>
      </c>
      <c r="B19" s="31" t="s">
        <v>4</v>
      </c>
      <c r="C19" s="47">
        <v>2017</v>
      </c>
      <c r="D19" s="26" t="s">
        <v>173</v>
      </c>
      <c r="E19" s="44">
        <v>3246</v>
      </c>
      <c r="F19" s="5" t="s">
        <v>160</v>
      </c>
      <c r="G19" s="63" t="s">
        <v>386</v>
      </c>
      <c r="H19" s="12" t="s">
        <v>185</v>
      </c>
      <c r="I19" s="44">
        <v>3246</v>
      </c>
      <c r="J19" s="44">
        <v>3246</v>
      </c>
      <c r="K19" s="36" t="s">
        <v>262</v>
      </c>
      <c r="L19" s="5" t="s">
        <v>147</v>
      </c>
      <c r="M19" s="44">
        <v>2640</v>
      </c>
      <c r="N19" s="48">
        <v>43073</v>
      </c>
      <c r="O19" s="49">
        <v>6000</v>
      </c>
      <c r="P19" s="50">
        <v>6960</v>
      </c>
      <c r="S19" s="7" t="s">
        <v>148</v>
      </c>
      <c r="U19" s="5" t="s">
        <v>149</v>
      </c>
      <c r="V19" s="12" t="s">
        <v>185</v>
      </c>
      <c r="Z19" s="63" t="s">
        <v>386</v>
      </c>
      <c r="AB19" s="5" t="s">
        <v>150</v>
      </c>
      <c r="AC19" s="33" t="s">
        <v>9</v>
      </c>
      <c r="AD19" s="29">
        <v>2824</v>
      </c>
      <c r="AE19" s="33" t="s">
        <v>13</v>
      </c>
      <c r="AF19" s="44">
        <v>3246</v>
      </c>
      <c r="AG19" s="5" t="s">
        <v>151</v>
      </c>
      <c r="AH19" s="7"/>
      <c r="AI19" s="7"/>
      <c r="AJ19" s="7"/>
      <c r="AK19" s="7"/>
      <c r="AL19" s="34">
        <v>43111</v>
      </c>
      <c r="AM19" s="31" t="s">
        <v>147</v>
      </c>
      <c r="AN19" s="7">
        <v>2017</v>
      </c>
      <c r="AO19" s="34">
        <v>43111</v>
      </c>
      <c r="AP19" s="5" t="s">
        <v>156</v>
      </c>
    </row>
    <row r="20" spans="1:42" s="27" customFormat="1" ht="51">
      <c r="A20" s="7" t="s">
        <v>146</v>
      </c>
      <c r="B20" s="31" t="s">
        <v>1</v>
      </c>
      <c r="C20" s="47">
        <v>2017</v>
      </c>
      <c r="D20" s="26" t="s">
        <v>173</v>
      </c>
      <c r="E20" s="44">
        <v>3275</v>
      </c>
      <c r="F20" s="5" t="s">
        <v>160</v>
      </c>
      <c r="G20" s="63" t="s">
        <v>386</v>
      </c>
      <c r="H20" s="51" t="s">
        <v>186</v>
      </c>
      <c r="I20" s="44">
        <v>3275</v>
      </c>
      <c r="J20" s="44">
        <v>3275</v>
      </c>
      <c r="K20" s="5" t="s">
        <v>147</v>
      </c>
      <c r="L20" s="5" t="s">
        <v>147</v>
      </c>
      <c r="M20" s="44">
        <v>2641</v>
      </c>
      <c r="N20" s="48">
        <v>43074</v>
      </c>
      <c r="O20" s="49">
        <v>2926</v>
      </c>
      <c r="P20" s="50">
        <v>3394.16</v>
      </c>
      <c r="S20" s="7" t="s">
        <v>148</v>
      </c>
      <c r="U20" s="5" t="s">
        <v>149</v>
      </c>
      <c r="V20" s="51" t="s">
        <v>186</v>
      </c>
      <c r="Z20" s="63" t="s">
        <v>386</v>
      </c>
      <c r="AB20" s="5" t="s">
        <v>150</v>
      </c>
      <c r="AC20" s="33" t="s">
        <v>9</v>
      </c>
      <c r="AD20" s="29">
        <v>2824</v>
      </c>
      <c r="AE20" s="33" t="s">
        <v>13</v>
      </c>
      <c r="AF20" s="44">
        <v>3275</v>
      </c>
      <c r="AG20" s="5" t="s">
        <v>151</v>
      </c>
      <c r="AH20" s="7"/>
      <c r="AI20" s="7"/>
      <c r="AJ20" s="7"/>
      <c r="AK20" s="7"/>
      <c r="AL20" s="34">
        <v>43111</v>
      </c>
      <c r="AM20" s="31" t="s">
        <v>147</v>
      </c>
      <c r="AN20" s="7">
        <v>2017</v>
      </c>
      <c r="AO20" s="34">
        <v>43111</v>
      </c>
      <c r="AP20" s="5" t="s">
        <v>156</v>
      </c>
    </row>
    <row r="21" spans="1:42" s="27" customFormat="1" ht="51">
      <c r="A21" s="7" t="s">
        <v>146</v>
      </c>
      <c r="B21" s="31" t="s">
        <v>1</v>
      </c>
      <c r="C21" s="47">
        <v>2017</v>
      </c>
      <c r="D21" s="26" t="s">
        <v>173</v>
      </c>
      <c r="E21" s="44">
        <v>3285</v>
      </c>
      <c r="F21" s="5" t="s">
        <v>160</v>
      </c>
      <c r="G21" s="63" t="s">
        <v>386</v>
      </c>
      <c r="H21" s="52" t="s">
        <v>187</v>
      </c>
      <c r="I21" s="44">
        <v>3285</v>
      </c>
      <c r="J21" s="44">
        <v>3285</v>
      </c>
      <c r="K21" s="35" t="s">
        <v>260</v>
      </c>
      <c r="L21" s="5" t="s">
        <v>147</v>
      </c>
      <c r="M21" s="44">
        <v>2643</v>
      </c>
      <c r="N21" s="48">
        <v>43074</v>
      </c>
      <c r="O21" s="49">
        <v>5573.4</v>
      </c>
      <c r="P21" s="50">
        <v>6465.14</v>
      </c>
      <c r="S21" s="7" t="s">
        <v>148</v>
      </c>
      <c r="U21" s="5" t="s">
        <v>149</v>
      </c>
      <c r="V21" s="52" t="s">
        <v>187</v>
      </c>
      <c r="Z21" s="63" t="s">
        <v>386</v>
      </c>
      <c r="AB21" s="5" t="s">
        <v>150</v>
      </c>
      <c r="AC21" s="33" t="s">
        <v>9</v>
      </c>
      <c r="AD21" s="29">
        <v>2824</v>
      </c>
      <c r="AE21" s="33" t="s">
        <v>13</v>
      </c>
      <c r="AF21" s="44">
        <v>3285</v>
      </c>
      <c r="AG21" s="5" t="s">
        <v>151</v>
      </c>
      <c r="AH21" s="7"/>
      <c r="AI21" s="7"/>
      <c r="AJ21" s="7"/>
      <c r="AK21" s="7"/>
      <c r="AL21" s="34">
        <v>43111</v>
      </c>
      <c r="AM21" s="31" t="s">
        <v>147</v>
      </c>
      <c r="AN21" s="7">
        <v>2017</v>
      </c>
      <c r="AO21" s="34">
        <v>43111</v>
      </c>
      <c r="AP21" s="5" t="s">
        <v>156</v>
      </c>
    </row>
    <row r="22" spans="1:42" s="27" customFormat="1" ht="114.75">
      <c r="A22" s="5" t="s">
        <v>267</v>
      </c>
      <c r="B22" s="31" t="s">
        <v>1</v>
      </c>
      <c r="C22" s="47">
        <v>2017</v>
      </c>
      <c r="D22" s="26" t="s">
        <v>173</v>
      </c>
      <c r="E22" s="44">
        <v>3266</v>
      </c>
      <c r="F22" s="5" t="s">
        <v>268</v>
      </c>
      <c r="G22" s="63" t="s">
        <v>386</v>
      </c>
      <c r="H22" s="12" t="s">
        <v>188</v>
      </c>
      <c r="I22" s="44">
        <v>3266</v>
      </c>
      <c r="J22" s="44">
        <v>3266</v>
      </c>
      <c r="K22" s="5" t="s">
        <v>147</v>
      </c>
      <c r="L22" s="5" t="s">
        <v>147</v>
      </c>
      <c r="M22" s="44">
        <v>2644</v>
      </c>
      <c r="N22" s="48">
        <v>43074</v>
      </c>
      <c r="O22" s="49">
        <v>412349.6</v>
      </c>
      <c r="P22" s="50">
        <v>412349.6</v>
      </c>
      <c r="S22" s="7" t="s">
        <v>148</v>
      </c>
      <c r="U22" s="5" t="s">
        <v>149</v>
      </c>
      <c r="V22" s="12" t="s">
        <v>188</v>
      </c>
      <c r="Z22" s="63" t="s">
        <v>386</v>
      </c>
      <c r="AB22" s="5" t="s">
        <v>150</v>
      </c>
      <c r="AC22" s="33" t="s">
        <v>9</v>
      </c>
      <c r="AD22" s="29">
        <v>2824</v>
      </c>
      <c r="AE22" s="33" t="s">
        <v>13</v>
      </c>
      <c r="AF22" s="44">
        <v>3266</v>
      </c>
      <c r="AG22" s="5" t="s">
        <v>151</v>
      </c>
      <c r="AH22" s="7"/>
      <c r="AI22" s="7"/>
      <c r="AJ22" s="7"/>
      <c r="AK22" s="7"/>
      <c r="AL22" s="34">
        <v>43111</v>
      </c>
      <c r="AM22" s="31" t="s">
        <v>147</v>
      </c>
      <c r="AN22" s="7">
        <v>2017</v>
      </c>
      <c r="AO22" s="34">
        <v>43111</v>
      </c>
      <c r="AP22" s="5" t="s">
        <v>156</v>
      </c>
    </row>
    <row r="23" spans="1:42" s="27" customFormat="1" ht="51">
      <c r="A23" s="7" t="s">
        <v>146</v>
      </c>
      <c r="B23" s="31" t="s">
        <v>4</v>
      </c>
      <c r="C23" s="47">
        <v>2017</v>
      </c>
      <c r="D23" s="26" t="s">
        <v>173</v>
      </c>
      <c r="E23" s="44">
        <v>3283</v>
      </c>
      <c r="F23" s="5" t="s">
        <v>160</v>
      </c>
      <c r="G23" s="63" t="s">
        <v>386</v>
      </c>
      <c r="H23" s="52" t="s">
        <v>189</v>
      </c>
      <c r="I23" s="44">
        <v>3283</v>
      </c>
      <c r="J23" s="44">
        <v>3283</v>
      </c>
      <c r="K23" s="36" t="s">
        <v>259</v>
      </c>
      <c r="L23" s="5" t="s">
        <v>147</v>
      </c>
      <c r="M23" s="44">
        <v>2645</v>
      </c>
      <c r="N23" s="48">
        <v>43075</v>
      </c>
      <c r="O23" s="49">
        <v>2800</v>
      </c>
      <c r="P23" s="50">
        <v>3248</v>
      </c>
      <c r="S23" s="7" t="s">
        <v>148</v>
      </c>
      <c r="U23" s="5" t="s">
        <v>149</v>
      </c>
      <c r="V23" s="52" t="s">
        <v>189</v>
      </c>
      <c r="Z23" s="63" t="s">
        <v>386</v>
      </c>
      <c r="AB23" s="5" t="s">
        <v>150</v>
      </c>
      <c r="AC23" s="33" t="s">
        <v>9</v>
      </c>
      <c r="AD23" s="29">
        <v>2824</v>
      </c>
      <c r="AE23" s="33" t="s">
        <v>13</v>
      </c>
      <c r="AF23" s="44">
        <v>3283</v>
      </c>
      <c r="AG23" s="5" t="s">
        <v>151</v>
      </c>
      <c r="AH23" s="7"/>
      <c r="AI23" s="7"/>
      <c r="AJ23" s="7"/>
      <c r="AK23" s="7"/>
      <c r="AL23" s="34">
        <v>43111</v>
      </c>
      <c r="AM23" s="31" t="s">
        <v>147</v>
      </c>
      <c r="AN23" s="7">
        <v>2017</v>
      </c>
      <c r="AO23" s="34">
        <v>43111</v>
      </c>
      <c r="AP23" s="5" t="s">
        <v>156</v>
      </c>
    </row>
    <row r="24" spans="1:42" s="27" customFormat="1" ht="51">
      <c r="A24" s="7" t="s">
        <v>146</v>
      </c>
      <c r="B24" s="31" t="s">
        <v>4</v>
      </c>
      <c r="C24" s="47">
        <v>2017</v>
      </c>
      <c r="D24" s="26" t="s">
        <v>173</v>
      </c>
      <c r="E24" s="44">
        <v>3277</v>
      </c>
      <c r="F24" s="5" t="s">
        <v>160</v>
      </c>
      <c r="G24" s="63" t="s">
        <v>386</v>
      </c>
      <c r="H24" s="52" t="s">
        <v>190</v>
      </c>
      <c r="I24" s="44">
        <v>3277</v>
      </c>
      <c r="J24" s="44">
        <v>3277</v>
      </c>
      <c r="K24" s="36" t="s">
        <v>262</v>
      </c>
      <c r="L24" s="5" t="s">
        <v>147</v>
      </c>
      <c r="M24" s="44">
        <v>2646</v>
      </c>
      <c r="N24" s="48">
        <v>43075</v>
      </c>
      <c r="O24" s="49">
        <v>11000</v>
      </c>
      <c r="P24" s="50">
        <v>12760</v>
      </c>
      <c r="S24" s="7" t="s">
        <v>148</v>
      </c>
      <c r="U24" s="5" t="s">
        <v>149</v>
      </c>
      <c r="V24" s="52" t="s">
        <v>190</v>
      </c>
      <c r="Z24" s="63" t="s">
        <v>386</v>
      </c>
      <c r="AB24" s="5" t="s">
        <v>150</v>
      </c>
      <c r="AC24" s="33" t="s">
        <v>9</v>
      </c>
      <c r="AD24" s="29">
        <v>2824</v>
      </c>
      <c r="AE24" s="33" t="s">
        <v>13</v>
      </c>
      <c r="AF24" s="44">
        <v>3277</v>
      </c>
      <c r="AG24" s="5" t="s">
        <v>151</v>
      </c>
      <c r="AH24" s="7"/>
      <c r="AI24" s="7"/>
      <c r="AJ24" s="7"/>
      <c r="AK24" s="7"/>
      <c r="AL24" s="34">
        <v>43111</v>
      </c>
      <c r="AM24" s="31" t="s">
        <v>147</v>
      </c>
      <c r="AN24" s="7">
        <v>2017</v>
      </c>
      <c r="AO24" s="34">
        <v>43111</v>
      </c>
      <c r="AP24" s="5" t="s">
        <v>156</v>
      </c>
    </row>
    <row r="25" spans="1:42" s="27" customFormat="1" ht="51">
      <c r="A25" s="7" t="s">
        <v>146</v>
      </c>
      <c r="B25" s="31" t="s">
        <v>4</v>
      </c>
      <c r="C25" s="47">
        <v>2017</v>
      </c>
      <c r="D25" s="26" t="s">
        <v>173</v>
      </c>
      <c r="E25" s="44">
        <v>3278</v>
      </c>
      <c r="F25" s="5" t="s">
        <v>160</v>
      </c>
      <c r="G25" s="63" t="s">
        <v>386</v>
      </c>
      <c r="H25" s="52" t="s">
        <v>191</v>
      </c>
      <c r="I25" s="44">
        <v>3278</v>
      </c>
      <c r="J25" s="44">
        <v>3278</v>
      </c>
      <c r="K25" s="36" t="s">
        <v>262</v>
      </c>
      <c r="L25" s="5" t="s">
        <v>147</v>
      </c>
      <c r="M25" s="44">
        <v>2647</v>
      </c>
      <c r="N25" s="48">
        <v>43075</v>
      </c>
      <c r="O25" s="49">
        <v>8000</v>
      </c>
      <c r="P25" s="50">
        <v>9280</v>
      </c>
      <c r="S25" s="7" t="s">
        <v>148</v>
      </c>
      <c r="U25" s="5" t="s">
        <v>149</v>
      </c>
      <c r="V25" s="52" t="s">
        <v>191</v>
      </c>
      <c r="Z25" s="63" t="s">
        <v>386</v>
      </c>
      <c r="AB25" s="5" t="s">
        <v>150</v>
      </c>
      <c r="AC25" s="33" t="s">
        <v>9</v>
      </c>
      <c r="AD25" s="29">
        <v>2824</v>
      </c>
      <c r="AE25" s="33" t="s">
        <v>13</v>
      </c>
      <c r="AF25" s="44">
        <v>3278</v>
      </c>
      <c r="AG25" s="5" t="s">
        <v>151</v>
      </c>
      <c r="AH25" s="7"/>
      <c r="AI25" s="7"/>
      <c r="AJ25" s="7"/>
      <c r="AK25" s="7"/>
      <c r="AL25" s="34">
        <v>43111</v>
      </c>
      <c r="AM25" s="31" t="s">
        <v>147</v>
      </c>
      <c r="AN25" s="7">
        <v>2017</v>
      </c>
      <c r="AO25" s="34">
        <v>43111</v>
      </c>
      <c r="AP25" s="5" t="s">
        <v>156</v>
      </c>
    </row>
    <row r="26" spans="1:42" s="27" customFormat="1" ht="51">
      <c r="A26" s="7" t="s">
        <v>146</v>
      </c>
      <c r="B26" s="31" t="s">
        <v>4</v>
      </c>
      <c r="C26" s="47">
        <v>2017</v>
      </c>
      <c r="D26" s="26" t="s">
        <v>173</v>
      </c>
      <c r="E26" s="44">
        <v>3279</v>
      </c>
      <c r="F26" s="5" t="s">
        <v>160</v>
      </c>
      <c r="G26" s="63" t="s">
        <v>386</v>
      </c>
      <c r="H26" s="52" t="s">
        <v>192</v>
      </c>
      <c r="I26" s="44">
        <v>3279</v>
      </c>
      <c r="J26" s="44">
        <v>3279</v>
      </c>
      <c r="K26" s="36" t="s">
        <v>262</v>
      </c>
      <c r="L26" s="5" t="s">
        <v>147</v>
      </c>
      <c r="M26" s="44">
        <v>2648</v>
      </c>
      <c r="N26" s="48">
        <v>43075</v>
      </c>
      <c r="O26" s="49">
        <v>12000</v>
      </c>
      <c r="P26" s="50">
        <v>13920</v>
      </c>
      <c r="S26" s="7" t="s">
        <v>148</v>
      </c>
      <c r="U26" s="5" t="s">
        <v>149</v>
      </c>
      <c r="V26" s="52" t="s">
        <v>192</v>
      </c>
      <c r="Z26" s="63" t="s">
        <v>386</v>
      </c>
      <c r="AB26" s="5" t="s">
        <v>150</v>
      </c>
      <c r="AC26" s="33" t="s">
        <v>9</v>
      </c>
      <c r="AD26" s="29">
        <v>2824</v>
      </c>
      <c r="AE26" s="33" t="s">
        <v>13</v>
      </c>
      <c r="AF26" s="44">
        <v>3279</v>
      </c>
      <c r="AG26" s="5" t="s">
        <v>151</v>
      </c>
      <c r="AH26" s="7"/>
      <c r="AI26" s="7"/>
      <c r="AJ26" s="7"/>
      <c r="AK26" s="7"/>
      <c r="AL26" s="34">
        <v>43111</v>
      </c>
      <c r="AM26" s="31" t="s">
        <v>147</v>
      </c>
      <c r="AN26" s="7">
        <v>2017</v>
      </c>
      <c r="AO26" s="34">
        <v>43111</v>
      </c>
      <c r="AP26" s="5" t="s">
        <v>156</v>
      </c>
    </row>
    <row r="27" spans="1:42" s="27" customFormat="1" ht="102">
      <c r="A27" s="7" t="s">
        <v>146</v>
      </c>
      <c r="B27" s="31" t="s">
        <v>4</v>
      </c>
      <c r="C27" s="47">
        <v>2017</v>
      </c>
      <c r="D27" s="26" t="s">
        <v>173</v>
      </c>
      <c r="E27" s="44">
        <v>3161</v>
      </c>
      <c r="F27" s="5" t="s">
        <v>160</v>
      </c>
      <c r="G27" s="63" t="s">
        <v>386</v>
      </c>
      <c r="H27" s="10" t="s">
        <v>193</v>
      </c>
      <c r="I27" s="44">
        <v>3161</v>
      </c>
      <c r="J27" s="44">
        <v>3161</v>
      </c>
      <c r="K27" s="36" t="s">
        <v>259</v>
      </c>
      <c r="L27" s="5" t="s">
        <v>147</v>
      </c>
      <c r="M27" s="44">
        <v>2649</v>
      </c>
      <c r="N27" s="48">
        <v>43075</v>
      </c>
      <c r="O27" s="49">
        <v>3632.76</v>
      </c>
      <c r="P27" s="50">
        <v>4214</v>
      </c>
      <c r="S27" s="7" t="s">
        <v>148</v>
      </c>
      <c r="U27" s="5" t="s">
        <v>149</v>
      </c>
      <c r="V27" s="10" t="s">
        <v>193</v>
      </c>
      <c r="Z27" s="63" t="s">
        <v>386</v>
      </c>
      <c r="AB27" s="5" t="s">
        <v>150</v>
      </c>
      <c r="AC27" s="33" t="s">
        <v>9</v>
      </c>
      <c r="AD27" s="29">
        <v>2824</v>
      </c>
      <c r="AE27" s="33" t="s">
        <v>13</v>
      </c>
      <c r="AF27" s="44">
        <v>3161</v>
      </c>
      <c r="AG27" s="5" t="s">
        <v>151</v>
      </c>
      <c r="AH27" s="7"/>
      <c r="AI27" s="7"/>
      <c r="AJ27" s="7"/>
      <c r="AK27" s="7"/>
      <c r="AL27" s="34">
        <v>43111</v>
      </c>
      <c r="AM27" s="31" t="s">
        <v>147</v>
      </c>
      <c r="AN27" s="7">
        <v>2017</v>
      </c>
      <c r="AO27" s="34">
        <v>43111</v>
      </c>
      <c r="AP27" s="5" t="s">
        <v>156</v>
      </c>
    </row>
    <row r="28" spans="1:42" s="27" customFormat="1" ht="51">
      <c r="A28" s="7" t="s">
        <v>146</v>
      </c>
      <c r="B28" s="31" t="s">
        <v>1</v>
      </c>
      <c r="C28" s="47">
        <v>2017</v>
      </c>
      <c r="D28" s="26" t="s">
        <v>173</v>
      </c>
      <c r="E28" s="44">
        <v>3289</v>
      </c>
      <c r="F28" s="5" t="s">
        <v>160</v>
      </c>
      <c r="G28" s="63" t="s">
        <v>386</v>
      </c>
      <c r="H28" s="52" t="s">
        <v>194</v>
      </c>
      <c r="I28" s="44">
        <v>3289</v>
      </c>
      <c r="J28" s="44">
        <v>3289</v>
      </c>
      <c r="K28" s="36" t="s">
        <v>262</v>
      </c>
      <c r="L28" s="5" t="s">
        <v>147</v>
      </c>
      <c r="M28" s="44">
        <v>2650</v>
      </c>
      <c r="N28" s="48">
        <v>43076</v>
      </c>
      <c r="O28" s="49">
        <v>4700</v>
      </c>
      <c r="P28" s="50">
        <v>5452</v>
      </c>
      <c r="S28" s="7" t="s">
        <v>148</v>
      </c>
      <c r="U28" s="5" t="s">
        <v>149</v>
      </c>
      <c r="V28" s="52" t="s">
        <v>194</v>
      </c>
      <c r="Z28" s="63" t="s">
        <v>386</v>
      </c>
      <c r="AB28" s="5" t="s">
        <v>150</v>
      </c>
      <c r="AC28" s="33" t="s">
        <v>9</v>
      </c>
      <c r="AD28" s="29">
        <v>2824</v>
      </c>
      <c r="AE28" s="33" t="s">
        <v>13</v>
      </c>
      <c r="AF28" s="44">
        <v>3289</v>
      </c>
      <c r="AG28" s="5" t="s">
        <v>151</v>
      </c>
      <c r="AH28" s="7"/>
      <c r="AI28" s="7"/>
      <c r="AJ28" s="7"/>
      <c r="AK28" s="7"/>
      <c r="AL28" s="34">
        <v>43111</v>
      </c>
      <c r="AM28" s="31" t="s">
        <v>147</v>
      </c>
      <c r="AN28" s="7">
        <v>2017</v>
      </c>
      <c r="AO28" s="34">
        <v>43111</v>
      </c>
      <c r="AP28" s="5" t="s">
        <v>156</v>
      </c>
    </row>
    <row r="29" spans="1:42" s="27" customFormat="1" ht="51">
      <c r="A29" s="7" t="s">
        <v>146</v>
      </c>
      <c r="B29" s="31" t="s">
        <v>4</v>
      </c>
      <c r="C29" s="47">
        <v>2017</v>
      </c>
      <c r="D29" s="26" t="s">
        <v>173</v>
      </c>
      <c r="E29" s="44">
        <v>3280</v>
      </c>
      <c r="F29" s="5" t="s">
        <v>160</v>
      </c>
      <c r="G29" s="63" t="s">
        <v>386</v>
      </c>
      <c r="H29" s="52" t="s">
        <v>195</v>
      </c>
      <c r="I29" s="44">
        <v>3280</v>
      </c>
      <c r="J29" s="44">
        <v>3280</v>
      </c>
      <c r="K29" s="36" t="s">
        <v>262</v>
      </c>
      <c r="L29" s="5" t="s">
        <v>147</v>
      </c>
      <c r="M29" s="44">
        <v>2652</v>
      </c>
      <c r="N29" s="48">
        <v>43076</v>
      </c>
      <c r="O29" s="49">
        <v>1573.48</v>
      </c>
      <c r="P29" s="50">
        <v>1825.24</v>
      </c>
      <c r="S29" s="7" t="s">
        <v>148</v>
      </c>
      <c r="U29" s="5" t="s">
        <v>149</v>
      </c>
      <c r="V29" s="52" t="s">
        <v>195</v>
      </c>
      <c r="Z29" s="63" t="s">
        <v>386</v>
      </c>
      <c r="AB29" s="5" t="s">
        <v>150</v>
      </c>
      <c r="AC29" s="33" t="s">
        <v>9</v>
      </c>
      <c r="AD29" s="29">
        <v>2824</v>
      </c>
      <c r="AE29" s="33" t="s">
        <v>13</v>
      </c>
      <c r="AF29" s="44">
        <v>3280</v>
      </c>
      <c r="AG29" s="5" t="s">
        <v>151</v>
      </c>
      <c r="AH29" s="7"/>
      <c r="AI29" s="7"/>
      <c r="AJ29" s="7"/>
      <c r="AK29" s="7"/>
      <c r="AL29" s="34">
        <v>43111</v>
      </c>
      <c r="AM29" s="31" t="s">
        <v>147</v>
      </c>
      <c r="AN29" s="7">
        <v>2017</v>
      </c>
      <c r="AO29" s="34">
        <v>43111</v>
      </c>
      <c r="AP29" s="5" t="s">
        <v>156</v>
      </c>
    </row>
    <row r="30" spans="1:42" s="27" customFormat="1" ht="242.25">
      <c r="A30" s="7" t="s">
        <v>146</v>
      </c>
      <c r="B30" s="31" t="s">
        <v>1</v>
      </c>
      <c r="C30" s="47">
        <v>2017</v>
      </c>
      <c r="D30" s="26" t="s">
        <v>173</v>
      </c>
      <c r="E30" s="45">
        <v>3287</v>
      </c>
      <c r="F30" s="5" t="s">
        <v>160</v>
      </c>
      <c r="G30" s="63" t="s">
        <v>386</v>
      </c>
      <c r="H30" s="10" t="s">
        <v>196</v>
      </c>
      <c r="I30" s="45">
        <v>3287</v>
      </c>
      <c r="J30" s="45">
        <v>3287</v>
      </c>
      <c r="K30" s="5" t="s">
        <v>147</v>
      </c>
      <c r="L30" s="5" t="s">
        <v>147</v>
      </c>
      <c r="M30" s="44" t="s">
        <v>162</v>
      </c>
      <c r="N30" s="48">
        <v>43077</v>
      </c>
      <c r="O30" s="49">
        <f>1145+13692.7</f>
        <v>14837.7</v>
      </c>
      <c r="P30" s="50">
        <f>1328.2+15883.53</f>
        <v>17211.73</v>
      </c>
      <c r="S30" s="7" t="s">
        <v>148</v>
      </c>
      <c r="U30" s="5" t="s">
        <v>149</v>
      </c>
      <c r="V30" s="10" t="s">
        <v>196</v>
      </c>
      <c r="Z30" s="63" t="s">
        <v>386</v>
      </c>
      <c r="AB30" s="5" t="s">
        <v>150</v>
      </c>
      <c r="AC30" s="33" t="s">
        <v>9</v>
      </c>
      <c r="AD30" s="29">
        <v>2824</v>
      </c>
      <c r="AE30" s="33" t="s">
        <v>13</v>
      </c>
      <c r="AF30" s="45">
        <v>3287</v>
      </c>
      <c r="AG30" s="5" t="s">
        <v>151</v>
      </c>
      <c r="AH30" s="7"/>
      <c r="AI30" s="7"/>
      <c r="AJ30" s="7"/>
      <c r="AK30" s="7"/>
      <c r="AL30" s="34">
        <v>43111</v>
      </c>
      <c r="AM30" s="31" t="s">
        <v>147</v>
      </c>
      <c r="AN30" s="7">
        <v>2017</v>
      </c>
      <c r="AO30" s="34">
        <v>43111</v>
      </c>
      <c r="AP30" s="5" t="s">
        <v>156</v>
      </c>
    </row>
    <row r="31" spans="1:42" s="27" customFormat="1" ht="51">
      <c r="A31" s="7" t="s">
        <v>146</v>
      </c>
      <c r="B31" s="31" t="s">
        <v>1</v>
      </c>
      <c r="C31" s="47">
        <v>2017</v>
      </c>
      <c r="D31" s="26" t="s">
        <v>173</v>
      </c>
      <c r="E31" s="44">
        <v>3297</v>
      </c>
      <c r="F31" s="5" t="s">
        <v>160</v>
      </c>
      <c r="G31" s="63" t="s">
        <v>386</v>
      </c>
      <c r="H31" s="52" t="s">
        <v>197</v>
      </c>
      <c r="I31" s="44">
        <v>3297</v>
      </c>
      <c r="J31" s="44">
        <v>3297</v>
      </c>
      <c r="K31" s="35" t="s">
        <v>260</v>
      </c>
      <c r="L31" s="5" t="s">
        <v>147</v>
      </c>
      <c r="M31" s="44">
        <v>2655</v>
      </c>
      <c r="N31" s="48">
        <v>43077</v>
      </c>
      <c r="O31" s="49">
        <v>2080.9</v>
      </c>
      <c r="P31" s="50">
        <v>2413.84</v>
      </c>
      <c r="S31" s="7" t="s">
        <v>148</v>
      </c>
      <c r="U31" s="5" t="s">
        <v>149</v>
      </c>
      <c r="V31" s="52" t="s">
        <v>197</v>
      </c>
      <c r="Z31" s="63" t="s">
        <v>386</v>
      </c>
      <c r="AB31" s="5" t="s">
        <v>150</v>
      </c>
      <c r="AC31" s="33" t="s">
        <v>9</v>
      </c>
      <c r="AD31" s="29">
        <v>2824</v>
      </c>
      <c r="AE31" s="33" t="s">
        <v>13</v>
      </c>
      <c r="AF31" s="44">
        <v>3297</v>
      </c>
      <c r="AG31" s="5" t="s">
        <v>151</v>
      </c>
      <c r="AH31" s="7"/>
      <c r="AI31" s="7"/>
      <c r="AJ31" s="7"/>
      <c r="AK31" s="7"/>
      <c r="AL31" s="34">
        <v>43111</v>
      </c>
      <c r="AM31" s="31" t="s">
        <v>147</v>
      </c>
      <c r="AN31" s="7">
        <v>2017</v>
      </c>
      <c r="AO31" s="34">
        <v>43111</v>
      </c>
      <c r="AP31" s="5" t="s">
        <v>156</v>
      </c>
    </row>
    <row r="32" spans="1:42" s="27" customFormat="1" ht="51">
      <c r="A32" s="7" t="s">
        <v>146</v>
      </c>
      <c r="B32" s="31" t="s">
        <v>4</v>
      </c>
      <c r="C32" s="47">
        <v>2017</v>
      </c>
      <c r="D32" s="26" t="s">
        <v>173</v>
      </c>
      <c r="E32" s="46">
        <v>3087</v>
      </c>
      <c r="F32" s="5" t="s">
        <v>160</v>
      </c>
      <c r="G32" s="63" t="s">
        <v>386</v>
      </c>
      <c r="H32" s="52" t="s">
        <v>198</v>
      </c>
      <c r="I32" s="46">
        <v>3087</v>
      </c>
      <c r="J32" s="46">
        <v>3087</v>
      </c>
      <c r="K32" s="5" t="s">
        <v>147</v>
      </c>
      <c r="L32" s="5" t="s">
        <v>147</v>
      </c>
      <c r="M32" s="44">
        <v>2656</v>
      </c>
      <c r="N32" s="48">
        <v>43080</v>
      </c>
      <c r="O32" s="49">
        <v>495000</v>
      </c>
      <c r="P32" s="53">
        <v>574200</v>
      </c>
      <c r="S32" s="7" t="s">
        <v>148</v>
      </c>
      <c r="U32" s="5" t="s">
        <v>149</v>
      </c>
      <c r="V32" s="52" t="s">
        <v>198</v>
      </c>
      <c r="Z32" s="63" t="s">
        <v>386</v>
      </c>
      <c r="AB32" s="5" t="s">
        <v>150</v>
      </c>
      <c r="AC32" s="33" t="s">
        <v>9</v>
      </c>
      <c r="AD32" s="29">
        <v>2824</v>
      </c>
      <c r="AE32" s="33" t="s">
        <v>13</v>
      </c>
      <c r="AF32" s="46">
        <v>3087</v>
      </c>
      <c r="AG32" s="5" t="s">
        <v>151</v>
      </c>
      <c r="AH32" s="7"/>
      <c r="AI32" s="7"/>
      <c r="AJ32" s="7"/>
      <c r="AK32" s="7"/>
      <c r="AL32" s="34">
        <v>43111</v>
      </c>
      <c r="AM32" s="31" t="s">
        <v>147</v>
      </c>
      <c r="AN32" s="7">
        <v>2017</v>
      </c>
      <c r="AO32" s="34">
        <v>43111</v>
      </c>
      <c r="AP32" s="5" t="s">
        <v>156</v>
      </c>
    </row>
    <row r="33" spans="1:42" s="27" customFormat="1" ht="102">
      <c r="A33" s="7" t="s">
        <v>146</v>
      </c>
      <c r="B33" s="31" t="s">
        <v>4</v>
      </c>
      <c r="C33" s="47">
        <v>2017</v>
      </c>
      <c r="D33" s="26" t="s">
        <v>173</v>
      </c>
      <c r="E33" s="44">
        <v>3291</v>
      </c>
      <c r="F33" s="5" t="s">
        <v>160</v>
      </c>
      <c r="G33" s="63" t="s">
        <v>386</v>
      </c>
      <c r="H33" s="51" t="s">
        <v>199</v>
      </c>
      <c r="I33" s="44">
        <v>3291</v>
      </c>
      <c r="J33" s="44">
        <v>3291</v>
      </c>
      <c r="K33" s="36" t="s">
        <v>259</v>
      </c>
      <c r="L33" s="5" t="s">
        <v>147</v>
      </c>
      <c r="M33" s="44">
        <v>2657</v>
      </c>
      <c r="N33" s="48">
        <v>43080</v>
      </c>
      <c r="O33" s="49">
        <v>2800</v>
      </c>
      <c r="P33" s="50">
        <v>3248</v>
      </c>
      <c r="S33" s="7" t="s">
        <v>148</v>
      </c>
      <c r="U33" s="5" t="s">
        <v>149</v>
      </c>
      <c r="V33" s="51" t="s">
        <v>199</v>
      </c>
      <c r="Z33" s="63" t="s">
        <v>386</v>
      </c>
      <c r="AB33" s="5" t="s">
        <v>150</v>
      </c>
      <c r="AC33" s="33" t="s">
        <v>9</v>
      </c>
      <c r="AD33" s="29">
        <v>2824</v>
      </c>
      <c r="AE33" s="33" t="s">
        <v>13</v>
      </c>
      <c r="AF33" s="44">
        <v>3291</v>
      </c>
      <c r="AG33" s="5" t="s">
        <v>151</v>
      </c>
      <c r="AH33" s="7"/>
      <c r="AI33" s="7"/>
      <c r="AJ33" s="7"/>
      <c r="AK33" s="7"/>
      <c r="AL33" s="34">
        <v>43111</v>
      </c>
      <c r="AM33" s="31" t="s">
        <v>147</v>
      </c>
      <c r="AN33" s="7">
        <v>2017</v>
      </c>
      <c r="AO33" s="34">
        <v>43111</v>
      </c>
      <c r="AP33" s="5" t="s">
        <v>156</v>
      </c>
    </row>
    <row r="34" spans="1:42" s="27" customFormat="1" ht="51">
      <c r="A34" s="7" t="s">
        <v>146</v>
      </c>
      <c r="B34" s="31" t="s">
        <v>1</v>
      </c>
      <c r="C34" s="47">
        <v>2017</v>
      </c>
      <c r="D34" s="26" t="s">
        <v>173</v>
      </c>
      <c r="E34" s="44">
        <v>3267</v>
      </c>
      <c r="F34" s="5" t="s">
        <v>160</v>
      </c>
      <c r="G34" s="63" t="s">
        <v>386</v>
      </c>
      <c r="H34" s="52" t="s">
        <v>200</v>
      </c>
      <c r="I34" s="44">
        <v>3267</v>
      </c>
      <c r="J34" s="44">
        <v>3267</v>
      </c>
      <c r="K34" s="36" t="s">
        <v>262</v>
      </c>
      <c r="L34" s="5" t="s">
        <v>147</v>
      </c>
      <c r="M34" s="44">
        <v>2658</v>
      </c>
      <c r="N34" s="48">
        <v>43080</v>
      </c>
      <c r="O34" s="49">
        <v>1489.66</v>
      </c>
      <c r="P34" s="50">
        <v>1728</v>
      </c>
      <c r="S34" s="7" t="s">
        <v>148</v>
      </c>
      <c r="U34" s="5" t="s">
        <v>149</v>
      </c>
      <c r="V34" s="52" t="s">
        <v>200</v>
      </c>
      <c r="Z34" s="63" t="s">
        <v>386</v>
      </c>
      <c r="AB34" s="5" t="s">
        <v>150</v>
      </c>
      <c r="AC34" s="33" t="s">
        <v>9</v>
      </c>
      <c r="AD34" s="29">
        <v>2824</v>
      </c>
      <c r="AE34" s="33" t="s">
        <v>13</v>
      </c>
      <c r="AF34" s="44">
        <v>3267</v>
      </c>
      <c r="AG34" s="5" t="s">
        <v>151</v>
      </c>
      <c r="AH34" s="7"/>
      <c r="AI34" s="7"/>
      <c r="AJ34" s="7"/>
      <c r="AK34" s="7"/>
      <c r="AL34" s="34">
        <v>43111</v>
      </c>
      <c r="AM34" s="31" t="s">
        <v>147</v>
      </c>
      <c r="AN34" s="7">
        <v>2017</v>
      </c>
      <c r="AO34" s="34">
        <v>43111</v>
      </c>
      <c r="AP34" s="5" t="s">
        <v>156</v>
      </c>
    </row>
    <row r="35" spans="1:42" s="27" customFormat="1" ht="153">
      <c r="A35" s="7" t="s">
        <v>146</v>
      </c>
      <c r="B35" s="31" t="s">
        <v>1</v>
      </c>
      <c r="C35" s="47">
        <v>2017</v>
      </c>
      <c r="D35" s="26" t="s">
        <v>173</v>
      </c>
      <c r="E35" s="44">
        <v>3259</v>
      </c>
      <c r="F35" s="5" t="s">
        <v>160</v>
      </c>
      <c r="G35" s="63" t="s">
        <v>386</v>
      </c>
      <c r="H35" s="52" t="s">
        <v>201</v>
      </c>
      <c r="I35" s="44">
        <v>3259</v>
      </c>
      <c r="J35" s="44">
        <v>3259</v>
      </c>
      <c r="K35" s="36" t="s">
        <v>264</v>
      </c>
      <c r="L35" s="5" t="s">
        <v>147</v>
      </c>
      <c r="M35" s="44" t="s">
        <v>163</v>
      </c>
      <c r="N35" s="48">
        <v>43080</v>
      </c>
      <c r="O35" s="49">
        <f>1439.5+2202.45</f>
        <v>3641.95</v>
      </c>
      <c r="P35" s="50">
        <f>1669.82+2554.84</f>
        <v>4224.66</v>
      </c>
      <c r="S35" s="7" t="s">
        <v>148</v>
      </c>
      <c r="U35" s="5" t="s">
        <v>149</v>
      </c>
      <c r="V35" s="52" t="s">
        <v>201</v>
      </c>
      <c r="Z35" s="63" t="s">
        <v>386</v>
      </c>
      <c r="AB35" s="5" t="s">
        <v>150</v>
      </c>
      <c r="AC35" s="33" t="s">
        <v>9</v>
      </c>
      <c r="AD35" s="29">
        <v>2824</v>
      </c>
      <c r="AE35" s="33" t="s">
        <v>13</v>
      </c>
      <c r="AF35" s="44">
        <v>3259</v>
      </c>
      <c r="AG35" s="5" t="s">
        <v>151</v>
      </c>
      <c r="AH35" s="7"/>
      <c r="AI35" s="7"/>
      <c r="AJ35" s="7"/>
      <c r="AK35" s="7"/>
      <c r="AL35" s="34">
        <v>43111</v>
      </c>
      <c r="AM35" s="31" t="s">
        <v>147</v>
      </c>
      <c r="AN35" s="7">
        <v>2017</v>
      </c>
      <c r="AO35" s="34">
        <v>43111</v>
      </c>
      <c r="AP35" s="5" t="s">
        <v>156</v>
      </c>
    </row>
    <row r="36" spans="1:42" s="27" customFormat="1" ht="51">
      <c r="A36" s="7" t="s">
        <v>146</v>
      </c>
      <c r="B36" s="31" t="s">
        <v>1</v>
      </c>
      <c r="C36" s="47">
        <v>2017</v>
      </c>
      <c r="D36" s="26" t="s">
        <v>173</v>
      </c>
      <c r="E36" s="44">
        <v>3274</v>
      </c>
      <c r="F36" s="5" t="s">
        <v>160</v>
      </c>
      <c r="G36" s="63" t="s">
        <v>386</v>
      </c>
      <c r="H36" s="54" t="s">
        <v>202</v>
      </c>
      <c r="I36" s="44">
        <v>3274</v>
      </c>
      <c r="J36" s="44">
        <v>3274</v>
      </c>
      <c r="K36" s="5" t="s">
        <v>147</v>
      </c>
      <c r="L36" s="5" t="s">
        <v>147</v>
      </c>
      <c r="M36" s="44">
        <v>2661</v>
      </c>
      <c r="N36" s="48">
        <v>43080</v>
      </c>
      <c r="O36" s="49">
        <v>2940</v>
      </c>
      <c r="P36" s="50">
        <v>2940</v>
      </c>
      <c r="S36" s="7" t="s">
        <v>148</v>
      </c>
      <c r="U36" s="5" t="s">
        <v>149</v>
      </c>
      <c r="V36" s="54" t="s">
        <v>202</v>
      </c>
      <c r="Z36" s="63" t="s">
        <v>386</v>
      </c>
      <c r="AB36" s="5" t="s">
        <v>150</v>
      </c>
      <c r="AC36" s="33" t="s">
        <v>9</v>
      </c>
      <c r="AD36" s="29">
        <v>2824</v>
      </c>
      <c r="AE36" s="33" t="s">
        <v>13</v>
      </c>
      <c r="AF36" s="44">
        <v>3274</v>
      </c>
      <c r="AG36" s="5" t="s">
        <v>151</v>
      </c>
      <c r="AH36" s="7"/>
      <c r="AI36" s="7"/>
      <c r="AJ36" s="7"/>
      <c r="AK36" s="7"/>
      <c r="AL36" s="34">
        <v>43111</v>
      </c>
      <c r="AM36" s="31" t="s">
        <v>147</v>
      </c>
      <c r="AN36" s="7">
        <v>2017</v>
      </c>
      <c r="AO36" s="34">
        <v>43111</v>
      </c>
      <c r="AP36" s="5" t="s">
        <v>156</v>
      </c>
    </row>
    <row r="37" spans="1:42" s="27" customFormat="1" ht="51">
      <c r="A37" s="7" t="s">
        <v>146</v>
      </c>
      <c r="B37" s="31" t="s">
        <v>4</v>
      </c>
      <c r="C37" s="47">
        <v>2017</v>
      </c>
      <c r="D37" s="26" t="s">
        <v>173</v>
      </c>
      <c r="E37" s="44">
        <v>3302</v>
      </c>
      <c r="F37" s="5" t="s">
        <v>160</v>
      </c>
      <c r="G37" s="63" t="s">
        <v>386</v>
      </c>
      <c r="H37" s="51" t="s">
        <v>203</v>
      </c>
      <c r="I37" s="44">
        <v>3302</v>
      </c>
      <c r="J37" s="44">
        <v>3302</v>
      </c>
      <c r="K37" s="5" t="s">
        <v>147</v>
      </c>
      <c r="L37" s="5" t="s">
        <v>147</v>
      </c>
      <c r="M37" s="44">
        <v>2662</v>
      </c>
      <c r="N37" s="48">
        <v>43081</v>
      </c>
      <c r="O37" s="49">
        <v>1200</v>
      </c>
      <c r="P37" s="50">
        <v>1392</v>
      </c>
      <c r="S37" s="7" t="s">
        <v>148</v>
      </c>
      <c r="U37" s="5" t="s">
        <v>149</v>
      </c>
      <c r="V37" s="51" t="s">
        <v>203</v>
      </c>
      <c r="Z37" s="63" t="s">
        <v>386</v>
      </c>
      <c r="AB37" s="5" t="s">
        <v>150</v>
      </c>
      <c r="AC37" s="33" t="s">
        <v>9</v>
      </c>
      <c r="AD37" s="29">
        <v>2824</v>
      </c>
      <c r="AE37" s="33" t="s">
        <v>13</v>
      </c>
      <c r="AF37" s="44">
        <v>3302</v>
      </c>
      <c r="AG37" s="5" t="s">
        <v>151</v>
      </c>
      <c r="AH37" s="7"/>
      <c r="AI37" s="7"/>
      <c r="AJ37" s="7"/>
      <c r="AK37" s="7"/>
      <c r="AL37" s="34">
        <v>43111</v>
      </c>
      <c r="AM37" s="31" t="s">
        <v>147</v>
      </c>
      <c r="AN37" s="7">
        <v>2017</v>
      </c>
      <c r="AO37" s="34">
        <v>43111</v>
      </c>
      <c r="AP37" s="5" t="s">
        <v>156</v>
      </c>
    </row>
    <row r="38" spans="1:42" s="27" customFormat="1" ht="51">
      <c r="A38" s="7" t="s">
        <v>146</v>
      </c>
      <c r="B38" s="31" t="s">
        <v>4</v>
      </c>
      <c r="C38" s="47">
        <v>2017</v>
      </c>
      <c r="D38" s="26" t="s">
        <v>173</v>
      </c>
      <c r="E38" s="44">
        <v>3148</v>
      </c>
      <c r="F38" s="5" t="s">
        <v>160</v>
      </c>
      <c r="G38" s="63" t="s">
        <v>386</v>
      </c>
      <c r="H38" s="51" t="s">
        <v>204</v>
      </c>
      <c r="I38" s="44">
        <v>3148</v>
      </c>
      <c r="J38" s="44">
        <v>3148</v>
      </c>
      <c r="K38" s="5" t="s">
        <v>147</v>
      </c>
      <c r="L38" s="5" t="s">
        <v>147</v>
      </c>
      <c r="M38" s="44">
        <v>2663</v>
      </c>
      <c r="N38" s="48">
        <v>43081</v>
      </c>
      <c r="O38" s="49">
        <v>21700</v>
      </c>
      <c r="P38" s="50">
        <v>25172</v>
      </c>
      <c r="S38" s="7" t="s">
        <v>148</v>
      </c>
      <c r="U38" s="5" t="s">
        <v>149</v>
      </c>
      <c r="V38" s="51" t="s">
        <v>204</v>
      </c>
      <c r="Z38" s="63" t="s">
        <v>386</v>
      </c>
      <c r="AB38" s="5" t="s">
        <v>150</v>
      </c>
      <c r="AC38" s="33" t="s">
        <v>9</v>
      </c>
      <c r="AD38" s="29">
        <v>2824</v>
      </c>
      <c r="AE38" s="33" t="s">
        <v>13</v>
      </c>
      <c r="AF38" s="44">
        <v>3148</v>
      </c>
      <c r="AG38" s="5" t="s">
        <v>151</v>
      </c>
      <c r="AH38" s="7"/>
      <c r="AI38" s="7"/>
      <c r="AJ38" s="7"/>
      <c r="AK38" s="7"/>
      <c r="AL38" s="34">
        <v>43111</v>
      </c>
      <c r="AM38" s="31" t="s">
        <v>147</v>
      </c>
      <c r="AN38" s="7">
        <v>2017</v>
      </c>
      <c r="AO38" s="34">
        <v>43111</v>
      </c>
      <c r="AP38" s="5" t="s">
        <v>156</v>
      </c>
    </row>
    <row r="39" spans="1:42" s="27" customFormat="1" ht="140.25">
      <c r="A39" s="7" t="s">
        <v>146</v>
      </c>
      <c r="B39" s="31" t="s">
        <v>1</v>
      </c>
      <c r="C39" s="47">
        <v>2017</v>
      </c>
      <c r="D39" s="26" t="s">
        <v>173</v>
      </c>
      <c r="E39" s="44">
        <v>3286</v>
      </c>
      <c r="F39" s="5" t="s">
        <v>160</v>
      </c>
      <c r="G39" s="63" t="s">
        <v>386</v>
      </c>
      <c r="H39" s="52" t="s">
        <v>205</v>
      </c>
      <c r="I39" s="44">
        <v>3286</v>
      </c>
      <c r="J39" s="44">
        <v>3286</v>
      </c>
      <c r="K39" s="35" t="s">
        <v>260</v>
      </c>
      <c r="L39" s="5" t="s">
        <v>147</v>
      </c>
      <c r="M39" s="44">
        <v>2664</v>
      </c>
      <c r="N39" s="48">
        <v>43082</v>
      </c>
      <c r="O39" s="49">
        <v>8708.49</v>
      </c>
      <c r="P39" s="50">
        <v>10101.84</v>
      </c>
      <c r="S39" s="7" t="s">
        <v>148</v>
      </c>
      <c r="U39" s="5" t="s">
        <v>149</v>
      </c>
      <c r="V39" s="52" t="s">
        <v>205</v>
      </c>
      <c r="Z39" s="63" t="s">
        <v>386</v>
      </c>
      <c r="AB39" s="5" t="s">
        <v>150</v>
      </c>
      <c r="AC39" s="33" t="s">
        <v>9</v>
      </c>
      <c r="AD39" s="29">
        <v>2824</v>
      </c>
      <c r="AE39" s="33" t="s">
        <v>13</v>
      </c>
      <c r="AF39" s="44">
        <v>3286</v>
      </c>
      <c r="AG39" s="5" t="s">
        <v>151</v>
      </c>
      <c r="AH39" s="7"/>
      <c r="AI39" s="7"/>
      <c r="AJ39" s="7"/>
      <c r="AK39" s="7"/>
      <c r="AL39" s="34">
        <v>43111</v>
      </c>
      <c r="AM39" s="31" t="s">
        <v>147</v>
      </c>
      <c r="AN39" s="7">
        <v>2017</v>
      </c>
      <c r="AO39" s="34">
        <v>43111</v>
      </c>
      <c r="AP39" s="5" t="s">
        <v>156</v>
      </c>
    </row>
    <row r="40" spans="1:42" s="27" customFormat="1" ht="51">
      <c r="A40" s="7" t="s">
        <v>146</v>
      </c>
      <c r="B40" s="31" t="s">
        <v>1</v>
      </c>
      <c r="C40" s="47">
        <v>2017</v>
      </c>
      <c r="D40" s="26" t="s">
        <v>173</v>
      </c>
      <c r="E40" s="44">
        <v>3308</v>
      </c>
      <c r="F40" s="5" t="s">
        <v>160</v>
      </c>
      <c r="G40" s="63" t="s">
        <v>386</v>
      </c>
      <c r="H40" s="10" t="s">
        <v>206</v>
      </c>
      <c r="I40" s="44">
        <v>3308</v>
      </c>
      <c r="J40" s="44">
        <v>3308</v>
      </c>
      <c r="K40" s="36" t="s">
        <v>263</v>
      </c>
      <c r="L40" s="5" t="s">
        <v>147</v>
      </c>
      <c r="M40" s="44">
        <v>2665</v>
      </c>
      <c r="N40" s="48">
        <v>43082</v>
      </c>
      <c r="O40" s="49">
        <v>2440.32</v>
      </c>
      <c r="P40" s="50">
        <v>2830.78</v>
      </c>
      <c r="S40" s="7" t="s">
        <v>148</v>
      </c>
      <c r="U40" s="5" t="s">
        <v>149</v>
      </c>
      <c r="V40" s="10" t="s">
        <v>206</v>
      </c>
      <c r="Z40" s="63" t="s">
        <v>386</v>
      </c>
      <c r="AB40" s="5" t="s">
        <v>150</v>
      </c>
      <c r="AC40" s="33" t="s">
        <v>9</v>
      </c>
      <c r="AD40" s="29">
        <v>2824</v>
      </c>
      <c r="AE40" s="33" t="s">
        <v>13</v>
      </c>
      <c r="AF40" s="44">
        <v>3308</v>
      </c>
      <c r="AG40" s="5" t="s">
        <v>151</v>
      </c>
      <c r="AH40" s="7"/>
      <c r="AI40" s="7"/>
      <c r="AJ40" s="7"/>
      <c r="AK40" s="7"/>
      <c r="AL40" s="34">
        <v>43111</v>
      </c>
      <c r="AM40" s="31" t="s">
        <v>147</v>
      </c>
      <c r="AN40" s="7">
        <v>2017</v>
      </c>
      <c r="AO40" s="34">
        <v>43111</v>
      </c>
      <c r="AP40" s="5" t="s">
        <v>156</v>
      </c>
    </row>
    <row r="41" spans="1:42" s="27" customFormat="1" ht="51">
      <c r="A41" s="7" t="s">
        <v>146</v>
      </c>
      <c r="B41" s="31" t="s">
        <v>4</v>
      </c>
      <c r="C41" s="47">
        <v>2017</v>
      </c>
      <c r="D41" s="26" t="s">
        <v>173</v>
      </c>
      <c r="E41" s="44">
        <v>3312</v>
      </c>
      <c r="F41" s="5" t="s">
        <v>160</v>
      </c>
      <c r="G41" s="63" t="s">
        <v>386</v>
      </c>
      <c r="H41" s="51" t="s">
        <v>207</v>
      </c>
      <c r="I41" s="44">
        <v>3312</v>
      </c>
      <c r="J41" s="44">
        <v>3312</v>
      </c>
      <c r="K41" s="36" t="s">
        <v>262</v>
      </c>
      <c r="L41" s="5" t="s">
        <v>147</v>
      </c>
      <c r="M41" s="44">
        <v>2666</v>
      </c>
      <c r="N41" s="48">
        <v>43082</v>
      </c>
      <c r="O41" s="49">
        <v>1573.48</v>
      </c>
      <c r="P41" s="50">
        <v>1825.24</v>
      </c>
      <c r="Q41" s="55">
        <f>P41/1.16</f>
        <v>1573.4827586206898</v>
      </c>
      <c r="R41" s="55">
        <f>Q41-O41</f>
        <v>0.002758620689746749</v>
      </c>
      <c r="S41" s="7" t="s">
        <v>148</v>
      </c>
      <c r="U41" s="5" t="s">
        <v>149</v>
      </c>
      <c r="V41" s="51" t="s">
        <v>207</v>
      </c>
      <c r="Z41" s="63" t="s">
        <v>386</v>
      </c>
      <c r="AB41" s="5" t="s">
        <v>150</v>
      </c>
      <c r="AC41" s="33" t="s">
        <v>9</v>
      </c>
      <c r="AD41" s="29">
        <v>2824</v>
      </c>
      <c r="AE41" s="33" t="s">
        <v>13</v>
      </c>
      <c r="AF41" s="44">
        <v>3312</v>
      </c>
      <c r="AG41" s="5" t="s">
        <v>151</v>
      </c>
      <c r="AH41" s="7"/>
      <c r="AI41" s="7"/>
      <c r="AJ41" s="7"/>
      <c r="AK41" s="7"/>
      <c r="AL41" s="34">
        <v>43111</v>
      </c>
      <c r="AM41" s="31" t="s">
        <v>147</v>
      </c>
      <c r="AN41" s="7">
        <v>2017</v>
      </c>
      <c r="AO41" s="34">
        <v>43111</v>
      </c>
      <c r="AP41" s="5" t="s">
        <v>156</v>
      </c>
    </row>
    <row r="42" spans="1:42" s="27" customFormat="1" ht="51">
      <c r="A42" s="7" t="s">
        <v>146</v>
      </c>
      <c r="B42" s="31" t="s">
        <v>4</v>
      </c>
      <c r="C42" s="47">
        <v>2017</v>
      </c>
      <c r="D42" s="26" t="s">
        <v>173</v>
      </c>
      <c r="E42" s="44">
        <v>3317</v>
      </c>
      <c r="F42" s="5" t="s">
        <v>160</v>
      </c>
      <c r="G42" s="63" t="s">
        <v>386</v>
      </c>
      <c r="H42" s="51" t="s">
        <v>208</v>
      </c>
      <c r="I42" s="44">
        <v>3317</v>
      </c>
      <c r="J42" s="44">
        <v>3317</v>
      </c>
      <c r="K42" s="36" t="s">
        <v>259</v>
      </c>
      <c r="L42" s="5" t="s">
        <v>147</v>
      </c>
      <c r="M42" s="44">
        <v>2667</v>
      </c>
      <c r="N42" s="48">
        <v>43082</v>
      </c>
      <c r="O42" s="49">
        <v>2500</v>
      </c>
      <c r="P42" s="50">
        <v>2900</v>
      </c>
      <c r="Q42" s="55">
        <f aca="true" t="shared" si="0" ref="Q42:Q92">P42/1.16</f>
        <v>2500</v>
      </c>
      <c r="R42" s="55">
        <f aca="true" t="shared" si="1" ref="R42:R92">Q42-O42</f>
        <v>0</v>
      </c>
      <c r="S42" s="7" t="s">
        <v>148</v>
      </c>
      <c r="U42" s="5" t="s">
        <v>149</v>
      </c>
      <c r="V42" s="51" t="s">
        <v>208</v>
      </c>
      <c r="Z42" s="63" t="s">
        <v>386</v>
      </c>
      <c r="AB42" s="5" t="s">
        <v>150</v>
      </c>
      <c r="AC42" s="33" t="s">
        <v>9</v>
      </c>
      <c r="AD42" s="29">
        <v>2824</v>
      </c>
      <c r="AE42" s="33" t="s">
        <v>13</v>
      </c>
      <c r="AF42" s="44">
        <v>3317</v>
      </c>
      <c r="AG42" s="5" t="s">
        <v>151</v>
      </c>
      <c r="AH42" s="7"/>
      <c r="AI42" s="7"/>
      <c r="AJ42" s="7"/>
      <c r="AK42" s="7"/>
      <c r="AL42" s="34">
        <v>43111</v>
      </c>
      <c r="AM42" s="31" t="s">
        <v>147</v>
      </c>
      <c r="AN42" s="7">
        <v>2017</v>
      </c>
      <c r="AO42" s="34">
        <v>43111</v>
      </c>
      <c r="AP42" s="5" t="s">
        <v>156</v>
      </c>
    </row>
    <row r="43" spans="1:42" s="27" customFormat="1" ht="51">
      <c r="A43" s="7" t="s">
        <v>146</v>
      </c>
      <c r="B43" s="31" t="s">
        <v>1</v>
      </c>
      <c r="C43" s="47">
        <v>2017</v>
      </c>
      <c r="D43" s="26" t="s">
        <v>173</v>
      </c>
      <c r="E43" s="44">
        <v>3303</v>
      </c>
      <c r="F43" s="5" t="s">
        <v>160</v>
      </c>
      <c r="G43" s="63" t="s">
        <v>386</v>
      </c>
      <c r="H43" s="52" t="s">
        <v>209</v>
      </c>
      <c r="I43" s="44">
        <v>3303</v>
      </c>
      <c r="J43" s="44">
        <v>3303</v>
      </c>
      <c r="K43" s="36" t="s">
        <v>262</v>
      </c>
      <c r="L43" s="5" t="s">
        <v>147</v>
      </c>
      <c r="M43" s="44">
        <v>2668</v>
      </c>
      <c r="N43" s="48">
        <v>43082</v>
      </c>
      <c r="O43" s="49">
        <v>55499.99</v>
      </c>
      <c r="P43" s="50">
        <v>64379.99</v>
      </c>
      <c r="Q43" s="55">
        <f t="shared" si="0"/>
        <v>55499.99137931035</v>
      </c>
      <c r="R43" s="55">
        <f t="shared" si="1"/>
        <v>0.0013793103498755954</v>
      </c>
      <c r="S43" s="7" t="s">
        <v>148</v>
      </c>
      <c r="U43" s="5" t="s">
        <v>149</v>
      </c>
      <c r="V43" s="52" t="s">
        <v>209</v>
      </c>
      <c r="Z43" s="63" t="s">
        <v>386</v>
      </c>
      <c r="AB43" s="5" t="s">
        <v>150</v>
      </c>
      <c r="AC43" s="33" t="s">
        <v>9</v>
      </c>
      <c r="AD43" s="29">
        <v>2824</v>
      </c>
      <c r="AE43" s="33" t="s">
        <v>13</v>
      </c>
      <c r="AF43" s="44">
        <v>3303</v>
      </c>
      <c r="AG43" s="5" t="s">
        <v>151</v>
      </c>
      <c r="AH43" s="7"/>
      <c r="AI43" s="7"/>
      <c r="AJ43" s="7"/>
      <c r="AK43" s="7"/>
      <c r="AL43" s="34">
        <v>43111</v>
      </c>
      <c r="AM43" s="31" t="s">
        <v>147</v>
      </c>
      <c r="AN43" s="7">
        <v>2017</v>
      </c>
      <c r="AO43" s="34">
        <v>43111</v>
      </c>
      <c r="AP43" s="5" t="s">
        <v>156</v>
      </c>
    </row>
    <row r="44" spans="1:42" s="27" customFormat="1" ht="63.75">
      <c r="A44" s="7" t="s">
        <v>146</v>
      </c>
      <c r="B44" s="31" t="s">
        <v>3</v>
      </c>
      <c r="C44" s="47">
        <v>2017</v>
      </c>
      <c r="D44" s="26" t="s">
        <v>173</v>
      </c>
      <c r="E44" s="44">
        <v>3304</v>
      </c>
      <c r="F44" s="5" t="s">
        <v>160</v>
      </c>
      <c r="G44" s="63" t="s">
        <v>386</v>
      </c>
      <c r="H44" s="51" t="s">
        <v>210</v>
      </c>
      <c r="I44" s="44">
        <v>3304</v>
      </c>
      <c r="J44" s="44">
        <v>3304</v>
      </c>
      <c r="K44" s="36" t="s">
        <v>261</v>
      </c>
      <c r="L44" s="5" t="s">
        <v>147</v>
      </c>
      <c r="M44" s="44">
        <v>2669</v>
      </c>
      <c r="N44" s="48">
        <v>43083</v>
      </c>
      <c r="O44" s="49">
        <v>6050</v>
      </c>
      <c r="P44" s="50">
        <v>7018</v>
      </c>
      <c r="Q44" s="55">
        <f t="shared" si="0"/>
        <v>6050</v>
      </c>
      <c r="R44" s="55">
        <f t="shared" si="1"/>
        <v>0</v>
      </c>
      <c r="S44" s="7" t="s">
        <v>148</v>
      </c>
      <c r="U44" s="5" t="s">
        <v>149</v>
      </c>
      <c r="V44" s="51" t="s">
        <v>210</v>
      </c>
      <c r="Z44" s="63" t="s">
        <v>386</v>
      </c>
      <c r="AB44" s="5" t="s">
        <v>150</v>
      </c>
      <c r="AC44" s="33" t="s">
        <v>9</v>
      </c>
      <c r="AD44" s="29">
        <v>2824</v>
      </c>
      <c r="AE44" s="33" t="s">
        <v>13</v>
      </c>
      <c r="AF44" s="44">
        <v>3304</v>
      </c>
      <c r="AG44" s="5" t="s">
        <v>151</v>
      </c>
      <c r="AH44" s="7"/>
      <c r="AI44" s="7"/>
      <c r="AJ44" s="7"/>
      <c r="AK44" s="7"/>
      <c r="AL44" s="34">
        <v>43111</v>
      </c>
      <c r="AM44" s="31" t="s">
        <v>147</v>
      </c>
      <c r="AN44" s="7">
        <v>2017</v>
      </c>
      <c r="AO44" s="34">
        <v>43111</v>
      </c>
      <c r="AP44" s="5" t="s">
        <v>156</v>
      </c>
    </row>
    <row r="45" spans="1:42" s="27" customFormat="1" ht="63.75">
      <c r="A45" s="7" t="s">
        <v>146</v>
      </c>
      <c r="B45" s="31" t="s">
        <v>4</v>
      </c>
      <c r="C45" s="47">
        <v>2017</v>
      </c>
      <c r="D45" s="26" t="s">
        <v>173</v>
      </c>
      <c r="E45" s="44">
        <v>3319</v>
      </c>
      <c r="F45" s="5" t="s">
        <v>160</v>
      </c>
      <c r="G45" s="63" t="s">
        <v>386</v>
      </c>
      <c r="H45" s="51" t="s">
        <v>211</v>
      </c>
      <c r="I45" s="44">
        <v>3319</v>
      </c>
      <c r="J45" s="44">
        <v>3319</v>
      </c>
      <c r="K45" s="5" t="s">
        <v>147</v>
      </c>
      <c r="L45" s="5" t="s">
        <v>147</v>
      </c>
      <c r="M45" s="44">
        <v>2670</v>
      </c>
      <c r="N45" s="48">
        <v>43083</v>
      </c>
      <c r="O45" s="49">
        <v>15780</v>
      </c>
      <c r="P45" s="50">
        <v>18304.8</v>
      </c>
      <c r="Q45" s="55">
        <f t="shared" si="0"/>
        <v>15780</v>
      </c>
      <c r="R45" s="55">
        <f t="shared" si="1"/>
        <v>0</v>
      </c>
      <c r="S45" s="7" t="s">
        <v>148</v>
      </c>
      <c r="U45" s="5" t="s">
        <v>149</v>
      </c>
      <c r="V45" s="51" t="s">
        <v>211</v>
      </c>
      <c r="Z45" s="63" t="s">
        <v>386</v>
      </c>
      <c r="AB45" s="5" t="s">
        <v>150</v>
      </c>
      <c r="AC45" s="33" t="s">
        <v>9</v>
      </c>
      <c r="AD45" s="29">
        <v>2824</v>
      </c>
      <c r="AE45" s="33" t="s">
        <v>13</v>
      </c>
      <c r="AF45" s="44">
        <v>3319</v>
      </c>
      <c r="AG45" s="5" t="s">
        <v>151</v>
      </c>
      <c r="AH45" s="7"/>
      <c r="AI45" s="7"/>
      <c r="AJ45" s="7"/>
      <c r="AK45" s="7"/>
      <c r="AL45" s="34">
        <v>43111</v>
      </c>
      <c r="AM45" s="31" t="s">
        <v>147</v>
      </c>
      <c r="AN45" s="7">
        <v>2017</v>
      </c>
      <c r="AO45" s="34">
        <v>43111</v>
      </c>
      <c r="AP45" s="5" t="s">
        <v>156</v>
      </c>
    </row>
    <row r="46" spans="1:42" s="27" customFormat="1" ht="51">
      <c r="A46" s="7" t="s">
        <v>146</v>
      </c>
      <c r="B46" s="31" t="s">
        <v>4</v>
      </c>
      <c r="C46" s="47">
        <v>2017</v>
      </c>
      <c r="D46" s="26" t="s">
        <v>173</v>
      </c>
      <c r="E46" s="44">
        <v>3290</v>
      </c>
      <c r="F46" s="5" t="s">
        <v>160</v>
      </c>
      <c r="G46" s="63" t="s">
        <v>386</v>
      </c>
      <c r="H46" s="51" t="s">
        <v>212</v>
      </c>
      <c r="I46" s="44">
        <v>3290</v>
      </c>
      <c r="J46" s="44">
        <v>3290</v>
      </c>
      <c r="K46" s="5" t="s">
        <v>147</v>
      </c>
      <c r="L46" s="5" t="s">
        <v>147</v>
      </c>
      <c r="M46" s="44">
        <v>2671</v>
      </c>
      <c r="N46" s="48">
        <v>43083</v>
      </c>
      <c r="O46" s="49">
        <v>13090</v>
      </c>
      <c r="P46" s="50">
        <v>15184.4</v>
      </c>
      <c r="Q46" s="55">
        <f t="shared" si="0"/>
        <v>13090</v>
      </c>
      <c r="R46" s="55">
        <f t="shared" si="1"/>
        <v>0</v>
      </c>
      <c r="S46" s="7" t="s">
        <v>148</v>
      </c>
      <c r="U46" s="5" t="s">
        <v>149</v>
      </c>
      <c r="V46" s="51" t="s">
        <v>212</v>
      </c>
      <c r="Z46" s="63" t="s">
        <v>386</v>
      </c>
      <c r="AB46" s="5" t="s">
        <v>150</v>
      </c>
      <c r="AC46" s="33" t="s">
        <v>9</v>
      </c>
      <c r="AD46" s="29">
        <v>2824</v>
      </c>
      <c r="AE46" s="33" t="s">
        <v>13</v>
      </c>
      <c r="AF46" s="44">
        <v>3290</v>
      </c>
      <c r="AG46" s="5" t="s">
        <v>151</v>
      </c>
      <c r="AH46" s="7"/>
      <c r="AI46" s="7"/>
      <c r="AJ46" s="7"/>
      <c r="AK46" s="7"/>
      <c r="AL46" s="34">
        <v>43111</v>
      </c>
      <c r="AM46" s="31" t="s">
        <v>147</v>
      </c>
      <c r="AN46" s="7">
        <v>2017</v>
      </c>
      <c r="AO46" s="34">
        <v>43111</v>
      </c>
      <c r="AP46" s="5" t="s">
        <v>156</v>
      </c>
    </row>
    <row r="47" spans="1:42" s="27" customFormat="1" ht="127.5">
      <c r="A47" s="7" t="s">
        <v>146</v>
      </c>
      <c r="B47" s="31" t="s">
        <v>1</v>
      </c>
      <c r="C47" s="47">
        <v>2017</v>
      </c>
      <c r="D47" s="26" t="s">
        <v>173</v>
      </c>
      <c r="E47" s="44">
        <v>3310</v>
      </c>
      <c r="F47" s="5" t="s">
        <v>160</v>
      </c>
      <c r="G47" s="63" t="s">
        <v>386</v>
      </c>
      <c r="H47" s="52" t="s">
        <v>213</v>
      </c>
      <c r="I47" s="44">
        <v>3310</v>
      </c>
      <c r="J47" s="44">
        <v>3310</v>
      </c>
      <c r="K47" s="36" t="s">
        <v>259</v>
      </c>
      <c r="L47" s="5" t="s">
        <v>147</v>
      </c>
      <c r="M47" s="44">
        <v>2673</v>
      </c>
      <c r="N47" s="48">
        <v>43083</v>
      </c>
      <c r="O47" s="49">
        <v>1937.02</v>
      </c>
      <c r="P47" s="50">
        <v>2246.94</v>
      </c>
      <c r="Q47" s="55">
        <f t="shared" si="0"/>
        <v>1937.0172413793105</v>
      </c>
      <c r="R47" s="55">
        <f>Q47-O47</f>
        <v>-0.0027586206895193754</v>
      </c>
      <c r="S47" s="7" t="s">
        <v>148</v>
      </c>
      <c r="U47" s="5" t="s">
        <v>149</v>
      </c>
      <c r="V47" s="52" t="s">
        <v>213</v>
      </c>
      <c r="Z47" s="63" t="s">
        <v>386</v>
      </c>
      <c r="AB47" s="5" t="s">
        <v>150</v>
      </c>
      <c r="AC47" s="33" t="s">
        <v>9</v>
      </c>
      <c r="AD47" s="29">
        <v>2824</v>
      </c>
      <c r="AE47" s="33" t="s">
        <v>13</v>
      </c>
      <c r="AF47" s="44">
        <v>3310</v>
      </c>
      <c r="AG47" s="5" t="s">
        <v>151</v>
      </c>
      <c r="AH47" s="7"/>
      <c r="AI47" s="7"/>
      <c r="AJ47" s="7"/>
      <c r="AK47" s="7"/>
      <c r="AL47" s="34">
        <v>43111</v>
      </c>
      <c r="AM47" s="31" t="s">
        <v>147</v>
      </c>
      <c r="AN47" s="7">
        <v>2017</v>
      </c>
      <c r="AO47" s="34">
        <v>43111</v>
      </c>
      <c r="AP47" s="5" t="s">
        <v>156</v>
      </c>
    </row>
    <row r="48" spans="1:42" s="27" customFormat="1" ht="102">
      <c r="A48" s="7" t="s">
        <v>146</v>
      </c>
      <c r="B48" s="31" t="s">
        <v>1</v>
      </c>
      <c r="C48" s="47">
        <v>2017</v>
      </c>
      <c r="D48" s="26" t="s">
        <v>173</v>
      </c>
      <c r="E48" s="44">
        <v>3276</v>
      </c>
      <c r="F48" s="5" t="s">
        <v>160</v>
      </c>
      <c r="G48" s="63" t="s">
        <v>386</v>
      </c>
      <c r="H48" s="10" t="s">
        <v>214</v>
      </c>
      <c r="I48" s="44">
        <v>3276</v>
      </c>
      <c r="J48" s="44">
        <v>3276</v>
      </c>
      <c r="K48" s="5" t="s">
        <v>147</v>
      </c>
      <c r="L48" s="5" t="s">
        <v>147</v>
      </c>
      <c r="M48" s="44" t="s">
        <v>164</v>
      </c>
      <c r="N48" s="48">
        <v>43083</v>
      </c>
      <c r="O48" s="49">
        <f>2545+7322</f>
        <v>9867</v>
      </c>
      <c r="P48" s="50">
        <f>2952.2+8493.52</f>
        <v>11445.720000000001</v>
      </c>
      <c r="Q48" s="55">
        <f t="shared" si="0"/>
        <v>9867.000000000002</v>
      </c>
      <c r="R48" s="55">
        <f>Q48-O48</f>
        <v>0</v>
      </c>
      <c r="S48" s="7" t="s">
        <v>148</v>
      </c>
      <c r="U48" s="5" t="s">
        <v>149</v>
      </c>
      <c r="V48" s="10" t="s">
        <v>214</v>
      </c>
      <c r="Z48" s="63" t="s">
        <v>386</v>
      </c>
      <c r="AB48" s="5" t="s">
        <v>150</v>
      </c>
      <c r="AC48" s="33" t="s">
        <v>9</v>
      </c>
      <c r="AD48" s="29">
        <v>2824</v>
      </c>
      <c r="AE48" s="33" t="s">
        <v>13</v>
      </c>
      <c r="AF48" s="44">
        <v>3276</v>
      </c>
      <c r="AG48" s="5" t="s">
        <v>151</v>
      </c>
      <c r="AH48" s="7"/>
      <c r="AI48" s="7"/>
      <c r="AJ48" s="7"/>
      <c r="AK48" s="7"/>
      <c r="AL48" s="34">
        <v>43111</v>
      </c>
      <c r="AM48" s="31" t="s">
        <v>147</v>
      </c>
      <c r="AN48" s="7">
        <v>2017</v>
      </c>
      <c r="AO48" s="34">
        <v>43111</v>
      </c>
      <c r="AP48" s="5" t="s">
        <v>156</v>
      </c>
    </row>
    <row r="49" spans="1:42" s="27" customFormat="1" ht="51">
      <c r="A49" s="7" t="s">
        <v>146</v>
      </c>
      <c r="B49" s="31" t="s">
        <v>1</v>
      </c>
      <c r="C49" s="47">
        <v>2017</v>
      </c>
      <c r="D49" s="26" t="s">
        <v>173</v>
      </c>
      <c r="E49" s="44">
        <v>3321</v>
      </c>
      <c r="F49" s="5" t="s">
        <v>160</v>
      </c>
      <c r="G49" s="63" t="s">
        <v>386</v>
      </c>
      <c r="H49" s="51" t="s">
        <v>215</v>
      </c>
      <c r="I49" s="44">
        <v>3321</v>
      </c>
      <c r="J49" s="44">
        <v>3321</v>
      </c>
      <c r="K49" s="36" t="s">
        <v>261</v>
      </c>
      <c r="L49" s="5" t="s">
        <v>147</v>
      </c>
      <c r="M49" s="44">
        <v>2676</v>
      </c>
      <c r="N49" s="48">
        <v>43083</v>
      </c>
      <c r="O49" s="49">
        <v>3077.4</v>
      </c>
      <c r="P49" s="50">
        <v>3569.78</v>
      </c>
      <c r="Q49" s="55">
        <f t="shared" si="0"/>
        <v>3077.396551724138</v>
      </c>
      <c r="R49" s="55">
        <f t="shared" si="1"/>
        <v>-0.0034482758619560627</v>
      </c>
      <c r="S49" s="7" t="s">
        <v>148</v>
      </c>
      <c r="U49" s="5" t="s">
        <v>149</v>
      </c>
      <c r="V49" s="51" t="s">
        <v>215</v>
      </c>
      <c r="Z49" s="63" t="s">
        <v>386</v>
      </c>
      <c r="AB49" s="5" t="s">
        <v>150</v>
      </c>
      <c r="AC49" s="33" t="s">
        <v>9</v>
      </c>
      <c r="AD49" s="29">
        <v>2824</v>
      </c>
      <c r="AE49" s="33" t="s">
        <v>13</v>
      </c>
      <c r="AF49" s="44">
        <v>3321</v>
      </c>
      <c r="AG49" s="5" t="s">
        <v>151</v>
      </c>
      <c r="AH49" s="7"/>
      <c r="AI49" s="7"/>
      <c r="AJ49" s="7"/>
      <c r="AK49" s="7"/>
      <c r="AL49" s="34">
        <v>43111</v>
      </c>
      <c r="AM49" s="31" t="s">
        <v>147</v>
      </c>
      <c r="AN49" s="7">
        <v>2017</v>
      </c>
      <c r="AO49" s="34">
        <v>43111</v>
      </c>
      <c r="AP49" s="5" t="s">
        <v>156</v>
      </c>
    </row>
    <row r="50" spans="1:42" s="27" customFormat="1" ht="51">
      <c r="A50" s="7" t="s">
        <v>146</v>
      </c>
      <c r="B50" s="31" t="s">
        <v>1</v>
      </c>
      <c r="C50" s="47">
        <v>2017</v>
      </c>
      <c r="D50" s="26" t="s">
        <v>173</v>
      </c>
      <c r="E50" s="44">
        <v>3311</v>
      </c>
      <c r="F50" s="5" t="s">
        <v>160</v>
      </c>
      <c r="G50" s="63" t="s">
        <v>386</v>
      </c>
      <c r="H50" s="51" t="s">
        <v>216</v>
      </c>
      <c r="I50" s="44">
        <v>3311</v>
      </c>
      <c r="J50" s="44">
        <v>3311</v>
      </c>
      <c r="K50" s="36" t="s">
        <v>264</v>
      </c>
      <c r="L50" s="5" t="s">
        <v>147</v>
      </c>
      <c r="M50" s="44">
        <v>2677</v>
      </c>
      <c r="N50" s="48">
        <v>43083</v>
      </c>
      <c r="O50" s="49">
        <v>4020</v>
      </c>
      <c r="P50" s="50">
        <v>4663.2</v>
      </c>
      <c r="Q50" s="55">
        <f t="shared" si="0"/>
        <v>4020</v>
      </c>
      <c r="R50" s="55">
        <f t="shared" si="1"/>
        <v>0</v>
      </c>
      <c r="S50" s="7" t="s">
        <v>148</v>
      </c>
      <c r="U50" s="5" t="s">
        <v>149</v>
      </c>
      <c r="V50" s="51" t="s">
        <v>216</v>
      </c>
      <c r="Z50" s="63" t="s">
        <v>386</v>
      </c>
      <c r="AB50" s="5" t="s">
        <v>150</v>
      </c>
      <c r="AC50" s="33" t="s">
        <v>9</v>
      </c>
      <c r="AD50" s="29">
        <v>2824</v>
      </c>
      <c r="AE50" s="33" t="s">
        <v>13</v>
      </c>
      <c r="AF50" s="44">
        <v>3311</v>
      </c>
      <c r="AG50" s="5" t="s">
        <v>151</v>
      </c>
      <c r="AH50" s="7"/>
      <c r="AI50" s="7"/>
      <c r="AJ50" s="7"/>
      <c r="AK50" s="7"/>
      <c r="AL50" s="34">
        <v>43111</v>
      </c>
      <c r="AM50" s="31" t="s">
        <v>147</v>
      </c>
      <c r="AN50" s="7">
        <v>2017</v>
      </c>
      <c r="AO50" s="34">
        <v>43111</v>
      </c>
      <c r="AP50" s="5" t="s">
        <v>156</v>
      </c>
    </row>
    <row r="51" spans="1:42" s="27" customFormat="1" ht="51">
      <c r="A51" s="7" t="s">
        <v>146</v>
      </c>
      <c r="B51" s="31" t="s">
        <v>1</v>
      </c>
      <c r="C51" s="47">
        <v>2017</v>
      </c>
      <c r="D51" s="26" t="s">
        <v>173</v>
      </c>
      <c r="E51" s="44">
        <v>3307</v>
      </c>
      <c r="F51" s="5" t="s">
        <v>160</v>
      </c>
      <c r="G51" s="63" t="s">
        <v>386</v>
      </c>
      <c r="H51" s="51" t="s">
        <v>217</v>
      </c>
      <c r="I51" s="44">
        <v>3307</v>
      </c>
      <c r="J51" s="44">
        <v>3307</v>
      </c>
      <c r="K51" s="36" t="s">
        <v>261</v>
      </c>
      <c r="L51" s="5" t="s">
        <v>147</v>
      </c>
      <c r="M51" s="44">
        <v>2678</v>
      </c>
      <c r="N51" s="48">
        <v>43083</v>
      </c>
      <c r="O51" s="49">
        <v>1900.04</v>
      </c>
      <c r="P51" s="50">
        <v>2204.05</v>
      </c>
      <c r="Q51" s="55">
        <f t="shared" si="0"/>
        <v>1900.043103448276</v>
      </c>
      <c r="R51" s="55">
        <f t="shared" si="1"/>
        <v>0.0031034482760787796</v>
      </c>
      <c r="S51" s="7" t="s">
        <v>148</v>
      </c>
      <c r="U51" s="5" t="s">
        <v>149</v>
      </c>
      <c r="V51" s="51" t="s">
        <v>217</v>
      </c>
      <c r="Z51" s="63" t="s">
        <v>386</v>
      </c>
      <c r="AB51" s="5" t="s">
        <v>150</v>
      </c>
      <c r="AC51" s="33" t="s">
        <v>9</v>
      </c>
      <c r="AD51" s="29">
        <v>2824</v>
      </c>
      <c r="AE51" s="33" t="s">
        <v>13</v>
      </c>
      <c r="AF51" s="44">
        <v>3307</v>
      </c>
      <c r="AG51" s="5" t="s">
        <v>151</v>
      </c>
      <c r="AH51" s="7"/>
      <c r="AI51" s="7"/>
      <c r="AJ51" s="7"/>
      <c r="AK51" s="7"/>
      <c r="AL51" s="34">
        <v>43111</v>
      </c>
      <c r="AM51" s="31" t="s">
        <v>147</v>
      </c>
      <c r="AN51" s="7">
        <v>2017</v>
      </c>
      <c r="AO51" s="34">
        <v>43111</v>
      </c>
      <c r="AP51" s="5" t="s">
        <v>156</v>
      </c>
    </row>
    <row r="52" spans="1:42" s="27" customFormat="1" ht="51">
      <c r="A52" s="7" t="s">
        <v>146</v>
      </c>
      <c r="B52" s="31" t="s">
        <v>4</v>
      </c>
      <c r="C52" s="47">
        <v>2017</v>
      </c>
      <c r="D52" s="26" t="s">
        <v>173</v>
      </c>
      <c r="E52" s="44">
        <v>3314</v>
      </c>
      <c r="F52" s="5" t="s">
        <v>160</v>
      </c>
      <c r="G52" s="63" t="s">
        <v>386</v>
      </c>
      <c r="H52" s="51" t="s">
        <v>218</v>
      </c>
      <c r="I52" s="44">
        <v>3314</v>
      </c>
      <c r="J52" s="44">
        <v>3314</v>
      </c>
      <c r="K52" s="5" t="s">
        <v>147</v>
      </c>
      <c r="L52" s="5" t="s">
        <v>147</v>
      </c>
      <c r="M52" s="44">
        <v>2679</v>
      </c>
      <c r="N52" s="48">
        <v>43083</v>
      </c>
      <c r="O52" s="49">
        <v>2370</v>
      </c>
      <c r="P52" s="50">
        <v>2749.2</v>
      </c>
      <c r="Q52" s="55">
        <f t="shared" si="0"/>
        <v>2370</v>
      </c>
      <c r="R52" s="55">
        <f t="shared" si="1"/>
        <v>0</v>
      </c>
      <c r="S52" s="7" t="s">
        <v>148</v>
      </c>
      <c r="U52" s="5" t="s">
        <v>149</v>
      </c>
      <c r="V52" s="51" t="s">
        <v>218</v>
      </c>
      <c r="Z52" s="63" t="s">
        <v>386</v>
      </c>
      <c r="AB52" s="5" t="s">
        <v>150</v>
      </c>
      <c r="AC52" s="33" t="s">
        <v>9</v>
      </c>
      <c r="AD52" s="29">
        <v>2824</v>
      </c>
      <c r="AE52" s="33" t="s">
        <v>13</v>
      </c>
      <c r="AF52" s="44">
        <v>3314</v>
      </c>
      <c r="AG52" s="5" t="s">
        <v>151</v>
      </c>
      <c r="AH52" s="7"/>
      <c r="AI52" s="7"/>
      <c r="AJ52" s="7"/>
      <c r="AK52" s="7"/>
      <c r="AL52" s="34">
        <v>43111</v>
      </c>
      <c r="AM52" s="31" t="s">
        <v>147</v>
      </c>
      <c r="AN52" s="7">
        <v>2017</v>
      </c>
      <c r="AO52" s="34">
        <v>43111</v>
      </c>
      <c r="AP52" s="5" t="s">
        <v>156</v>
      </c>
    </row>
    <row r="53" spans="1:42" s="27" customFormat="1" ht="51">
      <c r="A53" s="7" t="s">
        <v>146</v>
      </c>
      <c r="B53" s="31" t="s">
        <v>1</v>
      </c>
      <c r="C53" s="47">
        <v>2017</v>
      </c>
      <c r="D53" s="26" t="s">
        <v>173</v>
      </c>
      <c r="E53" s="44">
        <v>3301</v>
      </c>
      <c r="F53" s="5" t="s">
        <v>160</v>
      </c>
      <c r="G53" s="63" t="s">
        <v>386</v>
      </c>
      <c r="H53" s="52" t="s">
        <v>219</v>
      </c>
      <c r="I53" s="44">
        <v>3301</v>
      </c>
      <c r="J53" s="44">
        <v>3301</v>
      </c>
      <c r="K53" s="36" t="s">
        <v>263</v>
      </c>
      <c r="L53" s="5" t="s">
        <v>147</v>
      </c>
      <c r="M53" s="44">
        <v>2680</v>
      </c>
      <c r="N53" s="48">
        <v>43084</v>
      </c>
      <c r="O53" s="49">
        <v>5530.33</v>
      </c>
      <c r="P53" s="50">
        <v>6415.18</v>
      </c>
      <c r="Q53" s="55">
        <f t="shared" si="0"/>
        <v>5530.327586206897</v>
      </c>
      <c r="R53" s="55">
        <f t="shared" si="1"/>
        <v>-0.002413793103187345</v>
      </c>
      <c r="S53" s="7" t="s">
        <v>148</v>
      </c>
      <c r="U53" s="5" t="s">
        <v>149</v>
      </c>
      <c r="V53" s="52" t="s">
        <v>219</v>
      </c>
      <c r="Z53" s="63" t="s">
        <v>386</v>
      </c>
      <c r="AB53" s="5" t="s">
        <v>150</v>
      </c>
      <c r="AC53" s="33" t="s">
        <v>9</v>
      </c>
      <c r="AD53" s="29">
        <v>2824</v>
      </c>
      <c r="AE53" s="33" t="s">
        <v>13</v>
      </c>
      <c r="AF53" s="44">
        <v>3301</v>
      </c>
      <c r="AG53" s="5" t="s">
        <v>151</v>
      </c>
      <c r="AH53" s="7"/>
      <c r="AI53" s="7"/>
      <c r="AJ53" s="7"/>
      <c r="AK53" s="7"/>
      <c r="AL53" s="34">
        <v>43111</v>
      </c>
      <c r="AM53" s="31" t="s">
        <v>147</v>
      </c>
      <c r="AN53" s="7">
        <v>2017</v>
      </c>
      <c r="AO53" s="34">
        <v>43111</v>
      </c>
      <c r="AP53" s="5" t="s">
        <v>156</v>
      </c>
    </row>
    <row r="54" spans="1:42" s="27" customFormat="1" ht="51">
      <c r="A54" s="7" t="s">
        <v>146</v>
      </c>
      <c r="B54" s="31" t="s">
        <v>4</v>
      </c>
      <c r="C54" s="47">
        <v>2017</v>
      </c>
      <c r="D54" s="26" t="s">
        <v>173</v>
      </c>
      <c r="E54" s="44">
        <v>3338</v>
      </c>
      <c r="F54" s="5" t="s">
        <v>160</v>
      </c>
      <c r="G54" s="63" t="s">
        <v>386</v>
      </c>
      <c r="H54" s="10" t="s">
        <v>258</v>
      </c>
      <c r="I54" s="44">
        <v>3338</v>
      </c>
      <c r="J54" s="44">
        <v>3338</v>
      </c>
      <c r="K54" s="5" t="s">
        <v>147</v>
      </c>
      <c r="L54" s="5" t="s">
        <v>147</v>
      </c>
      <c r="M54" s="44" t="s">
        <v>165</v>
      </c>
      <c r="N54" s="48">
        <v>43084</v>
      </c>
      <c r="O54" s="49">
        <f>3798.06+656.15</f>
        <v>4454.21</v>
      </c>
      <c r="P54" s="50">
        <f>4405.75+761.15</f>
        <v>5166.9</v>
      </c>
      <c r="Q54" s="55">
        <f t="shared" si="0"/>
        <v>4454.224137931034</v>
      </c>
      <c r="R54" s="55">
        <f t="shared" si="1"/>
        <v>0.014137931034383655</v>
      </c>
      <c r="S54" s="7" t="s">
        <v>148</v>
      </c>
      <c r="U54" s="5" t="s">
        <v>149</v>
      </c>
      <c r="V54" s="10" t="s">
        <v>258</v>
      </c>
      <c r="Z54" s="63" t="s">
        <v>386</v>
      </c>
      <c r="AB54" s="5" t="s">
        <v>150</v>
      </c>
      <c r="AC54" s="33" t="s">
        <v>9</v>
      </c>
      <c r="AD54" s="29">
        <v>2824</v>
      </c>
      <c r="AE54" s="33" t="s">
        <v>13</v>
      </c>
      <c r="AF54" s="44">
        <v>3338</v>
      </c>
      <c r="AG54" s="5" t="s">
        <v>151</v>
      </c>
      <c r="AH54" s="7"/>
      <c r="AI54" s="7"/>
      <c r="AJ54" s="7"/>
      <c r="AK54" s="7"/>
      <c r="AL54" s="34">
        <v>43111</v>
      </c>
      <c r="AM54" s="31" t="s">
        <v>147</v>
      </c>
      <c r="AN54" s="7">
        <v>2017</v>
      </c>
      <c r="AO54" s="34">
        <v>43111</v>
      </c>
      <c r="AP54" s="5" t="s">
        <v>156</v>
      </c>
    </row>
    <row r="55" spans="1:42" s="27" customFormat="1" ht="51">
      <c r="A55" s="7" t="s">
        <v>146</v>
      </c>
      <c r="B55" s="31" t="s">
        <v>1</v>
      </c>
      <c r="C55" s="47">
        <v>2017</v>
      </c>
      <c r="D55" s="26" t="s">
        <v>173</v>
      </c>
      <c r="E55" s="44">
        <v>3318</v>
      </c>
      <c r="F55" s="5" t="s">
        <v>160</v>
      </c>
      <c r="G55" s="63" t="s">
        <v>386</v>
      </c>
      <c r="H55" s="51" t="s">
        <v>220</v>
      </c>
      <c r="I55" s="44">
        <v>3318</v>
      </c>
      <c r="J55" s="44">
        <v>3318</v>
      </c>
      <c r="K55" s="35" t="s">
        <v>260</v>
      </c>
      <c r="L55" s="5" t="s">
        <v>147</v>
      </c>
      <c r="M55" s="44">
        <v>2683</v>
      </c>
      <c r="N55" s="48">
        <v>43084</v>
      </c>
      <c r="O55" s="49">
        <v>80303.5</v>
      </c>
      <c r="P55" s="50">
        <v>93152.06</v>
      </c>
      <c r="Q55" s="55">
        <f t="shared" si="0"/>
        <v>80303.5</v>
      </c>
      <c r="R55" s="55">
        <f t="shared" si="1"/>
        <v>0</v>
      </c>
      <c r="S55" s="7" t="s">
        <v>148</v>
      </c>
      <c r="U55" s="5" t="s">
        <v>149</v>
      </c>
      <c r="V55" s="51" t="s">
        <v>220</v>
      </c>
      <c r="Z55" s="63" t="s">
        <v>386</v>
      </c>
      <c r="AB55" s="5" t="s">
        <v>150</v>
      </c>
      <c r="AC55" s="33" t="s">
        <v>9</v>
      </c>
      <c r="AD55" s="29">
        <v>2824</v>
      </c>
      <c r="AE55" s="33" t="s">
        <v>13</v>
      </c>
      <c r="AF55" s="44">
        <v>3318</v>
      </c>
      <c r="AG55" s="5" t="s">
        <v>151</v>
      </c>
      <c r="AH55" s="7"/>
      <c r="AI55" s="7"/>
      <c r="AJ55" s="7"/>
      <c r="AK55" s="7"/>
      <c r="AL55" s="34">
        <v>43111</v>
      </c>
      <c r="AM55" s="31" t="s">
        <v>147</v>
      </c>
      <c r="AN55" s="7">
        <v>2017</v>
      </c>
      <c r="AO55" s="34">
        <v>43111</v>
      </c>
      <c r="AP55" s="5" t="s">
        <v>156</v>
      </c>
    </row>
    <row r="56" spans="1:42" s="27" customFormat="1" ht="51">
      <c r="A56" s="7" t="s">
        <v>146</v>
      </c>
      <c r="B56" s="31" t="s">
        <v>1</v>
      </c>
      <c r="C56" s="47">
        <v>2017</v>
      </c>
      <c r="D56" s="26" t="s">
        <v>173</v>
      </c>
      <c r="E56" s="44">
        <v>3298</v>
      </c>
      <c r="F56" s="5" t="s">
        <v>160</v>
      </c>
      <c r="G56" s="63" t="s">
        <v>386</v>
      </c>
      <c r="H56" s="52" t="s">
        <v>221</v>
      </c>
      <c r="I56" s="44">
        <v>3298</v>
      </c>
      <c r="J56" s="44">
        <v>3298</v>
      </c>
      <c r="K56" s="35" t="s">
        <v>260</v>
      </c>
      <c r="L56" s="5" t="s">
        <v>147</v>
      </c>
      <c r="M56" s="44">
        <v>2685</v>
      </c>
      <c r="N56" s="48">
        <v>43084</v>
      </c>
      <c r="O56" s="49">
        <v>5530</v>
      </c>
      <c r="P56" s="50">
        <v>6414.8</v>
      </c>
      <c r="Q56" s="55">
        <f t="shared" si="0"/>
        <v>5530.000000000001</v>
      </c>
      <c r="R56" s="55">
        <f t="shared" si="1"/>
        <v>0</v>
      </c>
      <c r="S56" s="7" t="s">
        <v>148</v>
      </c>
      <c r="U56" s="5" t="s">
        <v>149</v>
      </c>
      <c r="V56" s="52" t="s">
        <v>221</v>
      </c>
      <c r="Z56" s="63" t="s">
        <v>386</v>
      </c>
      <c r="AB56" s="5" t="s">
        <v>150</v>
      </c>
      <c r="AC56" s="33" t="s">
        <v>9</v>
      </c>
      <c r="AD56" s="29">
        <v>2824</v>
      </c>
      <c r="AE56" s="33" t="s">
        <v>13</v>
      </c>
      <c r="AF56" s="44">
        <v>3298</v>
      </c>
      <c r="AG56" s="5" t="s">
        <v>151</v>
      </c>
      <c r="AH56" s="7"/>
      <c r="AI56" s="7"/>
      <c r="AJ56" s="7"/>
      <c r="AK56" s="7"/>
      <c r="AL56" s="34">
        <v>43111</v>
      </c>
      <c r="AM56" s="31" t="s">
        <v>147</v>
      </c>
      <c r="AN56" s="7">
        <v>2017</v>
      </c>
      <c r="AO56" s="34">
        <v>43111</v>
      </c>
      <c r="AP56" s="5" t="s">
        <v>156</v>
      </c>
    </row>
    <row r="57" spans="1:42" s="27" customFormat="1" ht="51">
      <c r="A57" s="7" t="s">
        <v>146</v>
      </c>
      <c r="B57" s="31" t="s">
        <v>1</v>
      </c>
      <c r="C57" s="47">
        <v>2017</v>
      </c>
      <c r="D57" s="26" t="s">
        <v>173</v>
      </c>
      <c r="E57" s="44">
        <v>3300</v>
      </c>
      <c r="F57" s="5" t="s">
        <v>160</v>
      </c>
      <c r="G57" s="63" t="s">
        <v>386</v>
      </c>
      <c r="H57" s="51" t="s">
        <v>222</v>
      </c>
      <c r="I57" s="44">
        <v>3300</v>
      </c>
      <c r="J57" s="44">
        <v>3300</v>
      </c>
      <c r="K57" s="36" t="s">
        <v>259</v>
      </c>
      <c r="L57" s="5" t="s">
        <v>147</v>
      </c>
      <c r="M57" s="44">
        <v>2687</v>
      </c>
      <c r="N57" s="48">
        <v>43087</v>
      </c>
      <c r="O57" s="49">
        <v>62000</v>
      </c>
      <c r="P57" s="50">
        <v>71920</v>
      </c>
      <c r="Q57" s="55">
        <f t="shared" si="0"/>
        <v>62000.00000000001</v>
      </c>
      <c r="R57" s="55">
        <f t="shared" si="1"/>
        <v>0</v>
      </c>
      <c r="S57" s="7" t="s">
        <v>148</v>
      </c>
      <c r="U57" s="5" t="s">
        <v>149</v>
      </c>
      <c r="V57" s="51" t="s">
        <v>222</v>
      </c>
      <c r="Z57" s="63" t="s">
        <v>386</v>
      </c>
      <c r="AB57" s="5" t="s">
        <v>150</v>
      </c>
      <c r="AC57" s="33" t="s">
        <v>9</v>
      </c>
      <c r="AD57" s="29">
        <v>2824</v>
      </c>
      <c r="AE57" s="33" t="s">
        <v>13</v>
      </c>
      <c r="AF57" s="44">
        <v>3300</v>
      </c>
      <c r="AG57" s="5" t="s">
        <v>151</v>
      </c>
      <c r="AH57" s="7"/>
      <c r="AI57" s="7"/>
      <c r="AJ57" s="7"/>
      <c r="AK57" s="7"/>
      <c r="AL57" s="34">
        <v>43111</v>
      </c>
      <c r="AM57" s="31" t="s">
        <v>147</v>
      </c>
      <c r="AN57" s="7">
        <v>2017</v>
      </c>
      <c r="AO57" s="34">
        <v>43111</v>
      </c>
      <c r="AP57" s="5" t="s">
        <v>156</v>
      </c>
    </row>
    <row r="58" spans="1:42" s="27" customFormat="1" ht="114.75">
      <c r="A58" s="7" t="s">
        <v>146</v>
      </c>
      <c r="B58" s="31" t="s">
        <v>1</v>
      </c>
      <c r="C58" s="47">
        <v>2017</v>
      </c>
      <c r="D58" s="26" t="s">
        <v>173</v>
      </c>
      <c r="E58" s="44">
        <v>3350</v>
      </c>
      <c r="F58" s="5" t="s">
        <v>160</v>
      </c>
      <c r="G58" s="63" t="s">
        <v>386</v>
      </c>
      <c r="H58" s="51" t="s">
        <v>223</v>
      </c>
      <c r="I58" s="44">
        <v>3350</v>
      </c>
      <c r="J58" s="44">
        <v>3350</v>
      </c>
      <c r="K58" s="36" t="s">
        <v>266</v>
      </c>
      <c r="L58" s="5" t="s">
        <v>147</v>
      </c>
      <c r="M58" s="44">
        <v>2689</v>
      </c>
      <c r="N58" s="48">
        <v>43087</v>
      </c>
      <c r="O58" s="49">
        <v>40224.82</v>
      </c>
      <c r="P58" s="50">
        <v>46660.79</v>
      </c>
      <c r="Q58" s="55">
        <f t="shared" si="0"/>
        <v>40224.81896551725</v>
      </c>
      <c r="R58" s="55">
        <f t="shared" si="1"/>
        <v>-0.0010344827533117495</v>
      </c>
      <c r="S58" s="7" t="s">
        <v>148</v>
      </c>
      <c r="U58" s="5" t="s">
        <v>149</v>
      </c>
      <c r="V58" s="51" t="s">
        <v>223</v>
      </c>
      <c r="Z58" s="63" t="s">
        <v>386</v>
      </c>
      <c r="AB58" s="5" t="s">
        <v>150</v>
      </c>
      <c r="AC58" s="33" t="s">
        <v>9</v>
      </c>
      <c r="AD58" s="29">
        <v>2824</v>
      </c>
      <c r="AE58" s="33" t="s">
        <v>13</v>
      </c>
      <c r="AF58" s="44">
        <v>3350</v>
      </c>
      <c r="AG58" s="5" t="s">
        <v>151</v>
      </c>
      <c r="AH58" s="7"/>
      <c r="AI58" s="7"/>
      <c r="AJ58" s="7"/>
      <c r="AK58" s="7"/>
      <c r="AL58" s="34">
        <v>43111</v>
      </c>
      <c r="AM58" s="31" t="s">
        <v>147</v>
      </c>
      <c r="AN58" s="7">
        <v>2017</v>
      </c>
      <c r="AO58" s="34">
        <v>43111</v>
      </c>
      <c r="AP58" s="5" t="s">
        <v>156</v>
      </c>
    </row>
    <row r="59" spans="1:42" s="27" customFormat="1" ht="51">
      <c r="A59" s="7" t="s">
        <v>146</v>
      </c>
      <c r="B59" s="31" t="s">
        <v>1</v>
      </c>
      <c r="C59" s="47">
        <v>2017</v>
      </c>
      <c r="D59" s="26" t="s">
        <v>173</v>
      </c>
      <c r="E59" s="44">
        <v>3273</v>
      </c>
      <c r="F59" s="5" t="s">
        <v>160</v>
      </c>
      <c r="G59" s="63" t="s">
        <v>386</v>
      </c>
      <c r="H59" s="52" t="s">
        <v>224</v>
      </c>
      <c r="I59" s="44">
        <v>3273</v>
      </c>
      <c r="J59" s="44">
        <v>3273</v>
      </c>
      <c r="K59" s="36" t="s">
        <v>259</v>
      </c>
      <c r="L59" s="5" t="s">
        <v>147</v>
      </c>
      <c r="M59" s="44">
        <v>2690</v>
      </c>
      <c r="N59" s="48">
        <v>43087</v>
      </c>
      <c r="O59" s="49">
        <v>69000</v>
      </c>
      <c r="P59" s="50">
        <v>80040</v>
      </c>
      <c r="Q59" s="55">
        <f t="shared" si="0"/>
        <v>69000</v>
      </c>
      <c r="R59" s="55">
        <f t="shared" si="1"/>
        <v>0</v>
      </c>
      <c r="S59" s="7" t="s">
        <v>148</v>
      </c>
      <c r="U59" s="5" t="s">
        <v>149</v>
      </c>
      <c r="V59" s="52" t="s">
        <v>224</v>
      </c>
      <c r="Z59" s="63" t="s">
        <v>386</v>
      </c>
      <c r="AB59" s="5" t="s">
        <v>150</v>
      </c>
      <c r="AC59" s="33" t="s">
        <v>9</v>
      </c>
      <c r="AD59" s="29">
        <v>2824</v>
      </c>
      <c r="AE59" s="33" t="s">
        <v>13</v>
      </c>
      <c r="AF59" s="44">
        <v>3273</v>
      </c>
      <c r="AG59" s="5" t="s">
        <v>151</v>
      </c>
      <c r="AH59" s="7"/>
      <c r="AI59" s="7"/>
      <c r="AJ59" s="7"/>
      <c r="AK59" s="7"/>
      <c r="AL59" s="34">
        <v>43111</v>
      </c>
      <c r="AM59" s="31" t="s">
        <v>147</v>
      </c>
      <c r="AN59" s="7">
        <v>2017</v>
      </c>
      <c r="AO59" s="34">
        <v>43111</v>
      </c>
      <c r="AP59" s="5" t="s">
        <v>156</v>
      </c>
    </row>
    <row r="60" spans="1:42" s="27" customFormat="1" ht="51">
      <c r="A60" s="7" t="s">
        <v>146</v>
      </c>
      <c r="B60" s="31" t="s">
        <v>1</v>
      </c>
      <c r="C60" s="47">
        <v>2017</v>
      </c>
      <c r="D60" s="26" t="s">
        <v>173</v>
      </c>
      <c r="E60" s="44">
        <v>3361</v>
      </c>
      <c r="F60" s="5" t="s">
        <v>160</v>
      </c>
      <c r="G60" s="63" t="s">
        <v>386</v>
      </c>
      <c r="H60" s="12" t="s">
        <v>225</v>
      </c>
      <c r="I60" s="44">
        <v>3361</v>
      </c>
      <c r="J60" s="44">
        <v>3361</v>
      </c>
      <c r="K60" s="36" t="s">
        <v>266</v>
      </c>
      <c r="L60" s="5" t="s">
        <v>147</v>
      </c>
      <c r="M60" s="44">
        <v>2691</v>
      </c>
      <c r="N60" s="48">
        <v>43087</v>
      </c>
      <c r="O60" s="49">
        <v>1824</v>
      </c>
      <c r="P60" s="50">
        <v>2115.84</v>
      </c>
      <c r="Q60" s="55">
        <f t="shared" si="0"/>
        <v>1824.0000000000002</v>
      </c>
      <c r="R60" s="55">
        <f t="shared" si="1"/>
        <v>0</v>
      </c>
      <c r="S60" s="7" t="s">
        <v>148</v>
      </c>
      <c r="U60" s="5" t="s">
        <v>149</v>
      </c>
      <c r="V60" s="12" t="s">
        <v>225</v>
      </c>
      <c r="Z60" s="63" t="s">
        <v>386</v>
      </c>
      <c r="AB60" s="5" t="s">
        <v>150</v>
      </c>
      <c r="AC60" s="33" t="s">
        <v>9</v>
      </c>
      <c r="AD60" s="29">
        <v>2824</v>
      </c>
      <c r="AE60" s="33" t="s">
        <v>13</v>
      </c>
      <c r="AF60" s="44">
        <v>3361</v>
      </c>
      <c r="AG60" s="5" t="s">
        <v>151</v>
      </c>
      <c r="AH60" s="7"/>
      <c r="AI60" s="7"/>
      <c r="AJ60" s="7"/>
      <c r="AK60" s="7"/>
      <c r="AL60" s="34">
        <v>43111</v>
      </c>
      <c r="AM60" s="31" t="s">
        <v>147</v>
      </c>
      <c r="AN60" s="7">
        <v>2017</v>
      </c>
      <c r="AO60" s="34">
        <v>43111</v>
      </c>
      <c r="AP60" s="5" t="s">
        <v>156</v>
      </c>
    </row>
    <row r="61" spans="1:42" s="27" customFormat="1" ht="51">
      <c r="A61" s="7" t="s">
        <v>146</v>
      </c>
      <c r="B61" s="31" t="s">
        <v>4</v>
      </c>
      <c r="C61" s="47">
        <v>2017</v>
      </c>
      <c r="D61" s="26" t="s">
        <v>173</v>
      </c>
      <c r="E61" s="44">
        <v>3359</v>
      </c>
      <c r="F61" s="5" t="s">
        <v>160</v>
      </c>
      <c r="G61" s="63" t="s">
        <v>386</v>
      </c>
      <c r="H61" s="12" t="s">
        <v>226</v>
      </c>
      <c r="I61" s="44">
        <v>3359</v>
      </c>
      <c r="J61" s="44">
        <v>3359</v>
      </c>
      <c r="K61" s="36" t="s">
        <v>262</v>
      </c>
      <c r="L61" s="5" t="s">
        <v>147</v>
      </c>
      <c r="M61" s="44">
        <v>2692</v>
      </c>
      <c r="N61" s="48">
        <v>43087</v>
      </c>
      <c r="O61" s="49">
        <v>10000</v>
      </c>
      <c r="P61" s="50">
        <v>11600</v>
      </c>
      <c r="Q61" s="55">
        <f t="shared" si="0"/>
        <v>10000</v>
      </c>
      <c r="R61" s="55">
        <f t="shared" si="1"/>
        <v>0</v>
      </c>
      <c r="S61" s="7" t="s">
        <v>148</v>
      </c>
      <c r="U61" s="5" t="s">
        <v>149</v>
      </c>
      <c r="V61" s="12" t="s">
        <v>226</v>
      </c>
      <c r="Z61" s="63" t="s">
        <v>386</v>
      </c>
      <c r="AB61" s="5" t="s">
        <v>150</v>
      </c>
      <c r="AC61" s="33" t="s">
        <v>9</v>
      </c>
      <c r="AD61" s="29">
        <v>2824</v>
      </c>
      <c r="AE61" s="33" t="s">
        <v>13</v>
      </c>
      <c r="AF61" s="44">
        <v>3359</v>
      </c>
      <c r="AG61" s="5" t="s">
        <v>151</v>
      </c>
      <c r="AH61" s="7"/>
      <c r="AI61" s="7"/>
      <c r="AJ61" s="7"/>
      <c r="AK61" s="7"/>
      <c r="AL61" s="34">
        <v>43111</v>
      </c>
      <c r="AM61" s="31" t="s">
        <v>147</v>
      </c>
      <c r="AN61" s="7">
        <v>2017</v>
      </c>
      <c r="AO61" s="34">
        <v>43111</v>
      </c>
      <c r="AP61" s="5" t="s">
        <v>156</v>
      </c>
    </row>
    <row r="62" spans="1:42" s="27" customFormat="1" ht="76.5">
      <c r="A62" s="7" t="s">
        <v>146</v>
      </c>
      <c r="B62" s="31" t="s">
        <v>1</v>
      </c>
      <c r="C62" s="47">
        <v>2017</v>
      </c>
      <c r="D62" s="26" t="s">
        <v>173</v>
      </c>
      <c r="E62" s="44">
        <v>3296</v>
      </c>
      <c r="F62" s="5" t="s">
        <v>160</v>
      </c>
      <c r="G62" s="63" t="s">
        <v>386</v>
      </c>
      <c r="H62" s="52" t="s">
        <v>227</v>
      </c>
      <c r="I62" s="44">
        <v>3296</v>
      </c>
      <c r="J62" s="44">
        <v>3296</v>
      </c>
      <c r="K62" s="35" t="s">
        <v>265</v>
      </c>
      <c r="L62" s="5" t="s">
        <v>147</v>
      </c>
      <c r="M62" s="44">
        <v>2693</v>
      </c>
      <c r="N62" s="48">
        <v>43087</v>
      </c>
      <c r="O62" s="49">
        <v>2407</v>
      </c>
      <c r="P62" s="50">
        <v>2792.12</v>
      </c>
      <c r="Q62" s="55">
        <f t="shared" si="0"/>
        <v>2407</v>
      </c>
      <c r="R62" s="55">
        <f t="shared" si="1"/>
        <v>0</v>
      </c>
      <c r="S62" s="7" t="s">
        <v>148</v>
      </c>
      <c r="U62" s="5" t="s">
        <v>149</v>
      </c>
      <c r="V62" s="52" t="s">
        <v>227</v>
      </c>
      <c r="Z62" s="63" t="s">
        <v>386</v>
      </c>
      <c r="AB62" s="5" t="s">
        <v>150</v>
      </c>
      <c r="AC62" s="33" t="s">
        <v>9</v>
      </c>
      <c r="AD62" s="29">
        <v>2824</v>
      </c>
      <c r="AE62" s="33" t="s">
        <v>13</v>
      </c>
      <c r="AF62" s="44">
        <v>3296</v>
      </c>
      <c r="AG62" s="5" t="s">
        <v>151</v>
      </c>
      <c r="AH62" s="7"/>
      <c r="AI62" s="7"/>
      <c r="AJ62" s="7"/>
      <c r="AK62" s="7"/>
      <c r="AL62" s="34">
        <v>43111</v>
      </c>
      <c r="AM62" s="31" t="s">
        <v>147</v>
      </c>
      <c r="AN62" s="7">
        <v>2017</v>
      </c>
      <c r="AO62" s="34">
        <v>43111</v>
      </c>
      <c r="AP62" s="5" t="s">
        <v>156</v>
      </c>
    </row>
    <row r="63" spans="1:42" s="27" customFormat="1" ht="76.5">
      <c r="A63" s="7" t="s">
        <v>146</v>
      </c>
      <c r="B63" s="31" t="s">
        <v>1</v>
      </c>
      <c r="C63" s="47">
        <v>2017</v>
      </c>
      <c r="D63" s="26" t="s">
        <v>173</v>
      </c>
      <c r="E63" s="44">
        <v>3351</v>
      </c>
      <c r="F63" s="5" t="s">
        <v>160</v>
      </c>
      <c r="G63" s="63" t="s">
        <v>386</v>
      </c>
      <c r="H63" s="51" t="s">
        <v>228</v>
      </c>
      <c r="I63" s="44">
        <v>3351</v>
      </c>
      <c r="J63" s="44">
        <v>3351</v>
      </c>
      <c r="K63" s="36" t="s">
        <v>266</v>
      </c>
      <c r="L63" s="5" t="s">
        <v>147</v>
      </c>
      <c r="M63" s="44">
        <v>2694</v>
      </c>
      <c r="N63" s="48">
        <v>43088</v>
      </c>
      <c r="O63" s="49">
        <v>45300</v>
      </c>
      <c r="P63" s="50">
        <v>52548</v>
      </c>
      <c r="Q63" s="55">
        <f t="shared" si="0"/>
        <v>45300</v>
      </c>
      <c r="R63" s="55">
        <f t="shared" si="1"/>
        <v>0</v>
      </c>
      <c r="S63" s="7" t="s">
        <v>148</v>
      </c>
      <c r="U63" s="5" t="s">
        <v>149</v>
      </c>
      <c r="V63" s="51" t="s">
        <v>228</v>
      </c>
      <c r="Z63" s="63" t="s">
        <v>386</v>
      </c>
      <c r="AB63" s="5" t="s">
        <v>150</v>
      </c>
      <c r="AC63" s="33" t="s">
        <v>9</v>
      </c>
      <c r="AD63" s="29">
        <v>2824</v>
      </c>
      <c r="AE63" s="33" t="s">
        <v>13</v>
      </c>
      <c r="AF63" s="44">
        <v>3351</v>
      </c>
      <c r="AG63" s="5" t="s">
        <v>151</v>
      </c>
      <c r="AH63" s="7"/>
      <c r="AI63" s="7"/>
      <c r="AJ63" s="7"/>
      <c r="AK63" s="7"/>
      <c r="AL63" s="34">
        <v>43111</v>
      </c>
      <c r="AM63" s="31" t="s">
        <v>147</v>
      </c>
      <c r="AN63" s="7">
        <v>2017</v>
      </c>
      <c r="AO63" s="34">
        <v>43111</v>
      </c>
      <c r="AP63" s="5" t="s">
        <v>156</v>
      </c>
    </row>
    <row r="64" spans="1:42" s="27" customFormat="1" ht="51">
      <c r="A64" s="7" t="s">
        <v>146</v>
      </c>
      <c r="B64" s="31" t="s">
        <v>4</v>
      </c>
      <c r="C64" s="47">
        <v>2017</v>
      </c>
      <c r="D64" s="26" t="s">
        <v>173</v>
      </c>
      <c r="E64" s="44">
        <v>3346</v>
      </c>
      <c r="F64" s="5" t="s">
        <v>160</v>
      </c>
      <c r="G64" s="63" t="s">
        <v>386</v>
      </c>
      <c r="H64" s="51" t="s">
        <v>229</v>
      </c>
      <c r="I64" s="44">
        <v>3346</v>
      </c>
      <c r="J64" s="44">
        <v>3346</v>
      </c>
      <c r="K64" s="36" t="s">
        <v>266</v>
      </c>
      <c r="L64" s="5" t="s">
        <v>147</v>
      </c>
      <c r="M64" s="44">
        <v>2695</v>
      </c>
      <c r="N64" s="48">
        <v>43088</v>
      </c>
      <c r="O64" s="49">
        <v>26250</v>
      </c>
      <c r="P64" s="50">
        <v>30450</v>
      </c>
      <c r="Q64" s="55">
        <f t="shared" si="0"/>
        <v>26250</v>
      </c>
      <c r="R64" s="55">
        <f t="shared" si="1"/>
        <v>0</v>
      </c>
      <c r="S64" s="7" t="s">
        <v>148</v>
      </c>
      <c r="U64" s="5" t="s">
        <v>149</v>
      </c>
      <c r="V64" s="51" t="s">
        <v>229</v>
      </c>
      <c r="Z64" s="63" t="s">
        <v>386</v>
      </c>
      <c r="AB64" s="5" t="s">
        <v>150</v>
      </c>
      <c r="AC64" s="33" t="s">
        <v>9</v>
      </c>
      <c r="AD64" s="29">
        <v>2824</v>
      </c>
      <c r="AE64" s="33" t="s">
        <v>13</v>
      </c>
      <c r="AF64" s="44">
        <v>3346</v>
      </c>
      <c r="AG64" s="5" t="s">
        <v>151</v>
      </c>
      <c r="AH64" s="7"/>
      <c r="AI64" s="7"/>
      <c r="AJ64" s="7"/>
      <c r="AK64" s="7"/>
      <c r="AL64" s="34">
        <v>43111</v>
      </c>
      <c r="AM64" s="31" t="s">
        <v>147</v>
      </c>
      <c r="AN64" s="7">
        <v>2017</v>
      </c>
      <c r="AO64" s="34">
        <v>43111</v>
      </c>
      <c r="AP64" s="5" t="s">
        <v>156</v>
      </c>
    </row>
    <row r="65" spans="1:42" s="27" customFormat="1" ht="76.5">
      <c r="A65" s="7" t="s">
        <v>146</v>
      </c>
      <c r="B65" s="31" t="s">
        <v>1</v>
      </c>
      <c r="C65" s="47">
        <v>2017</v>
      </c>
      <c r="D65" s="26" t="s">
        <v>173</v>
      </c>
      <c r="E65" s="44">
        <v>3373</v>
      </c>
      <c r="F65" s="5" t="s">
        <v>160</v>
      </c>
      <c r="G65" s="63" t="s">
        <v>386</v>
      </c>
      <c r="H65" s="52" t="s">
        <v>230</v>
      </c>
      <c r="I65" s="44">
        <v>3373</v>
      </c>
      <c r="J65" s="44">
        <v>3373</v>
      </c>
      <c r="K65" s="5" t="s">
        <v>147</v>
      </c>
      <c r="L65" s="5" t="s">
        <v>147</v>
      </c>
      <c r="M65" s="44">
        <v>2696</v>
      </c>
      <c r="N65" s="48">
        <v>43088</v>
      </c>
      <c r="O65" s="49">
        <v>12040.33</v>
      </c>
      <c r="P65" s="50">
        <v>13966.78</v>
      </c>
      <c r="Q65" s="55">
        <f t="shared" si="0"/>
        <v>12040.327586206899</v>
      </c>
      <c r="R65" s="55">
        <f t="shared" si="1"/>
        <v>-0.0024137931013683556</v>
      </c>
      <c r="S65" s="7" t="s">
        <v>148</v>
      </c>
      <c r="U65" s="5" t="s">
        <v>149</v>
      </c>
      <c r="V65" s="52" t="s">
        <v>230</v>
      </c>
      <c r="Z65" s="63" t="s">
        <v>386</v>
      </c>
      <c r="AB65" s="5" t="s">
        <v>150</v>
      </c>
      <c r="AC65" s="33" t="s">
        <v>9</v>
      </c>
      <c r="AD65" s="29">
        <v>2824</v>
      </c>
      <c r="AE65" s="33" t="s">
        <v>13</v>
      </c>
      <c r="AF65" s="44">
        <v>3373</v>
      </c>
      <c r="AG65" s="5" t="s">
        <v>151</v>
      </c>
      <c r="AH65" s="7"/>
      <c r="AI65" s="7"/>
      <c r="AJ65" s="7"/>
      <c r="AK65" s="7"/>
      <c r="AL65" s="34">
        <v>43111</v>
      </c>
      <c r="AM65" s="31" t="s">
        <v>147</v>
      </c>
      <c r="AN65" s="7">
        <v>2017</v>
      </c>
      <c r="AO65" s="34">
        <v>43111</v>
      </c>
      <c r="AP65" s="5" t="s">
        <v>156</v>
      </c>
    </row>
    <row r="66" spans="1:42" s="27" customFormat="1" ht="51">
      <c r="A66" s="7" t="s">
        <v>146</v>
      </c>
      <c r="B66" s="31" t="s">
        <v>1</v>
      </c>
      <c r="C66" s="47">
        <v>2017</v>
      </c>
      <c r="D66" s="26" t="s">
        <v>173</v>
      </c>
      <c r="E66" s="44">
        <v>3358</v>
      </c>
      <c r="F66" s="5" t="s">
        <v>160</v>
      </c>
      <c r="G66" s="63" t="s">
        <v>386</v>
      </c>
      <c r="H66" s="52" t="s">
        <v>231</v>
      </c>
      <c r="I66" s="44">
        <v>3358</v>
      </c>
      <c r="J66" s="44">
        <v>3358</v>
      </c>
      <c r="K66" s="5" t="s">
        <v>147</v>
      </c>
      <c r="L66" s="5" t="s">
        <v>147</v>
      </c>
      <c r="M66" s="44">
        <v>2698</v>
      </c>
      <c r="N66" s="48">
        <v>43088</v>
      </c>
      <c r="O66" s="49">
        <v>57907.26</v>
      </c>
      <c r="P66" s="50">
        <v>67172.42</v>
      </c>
      <c r="Q66" s="55">
        <f t="shared" si="0"/>
        <v>57907.25862068966</v>
      </c>
      <c r="R66" s="55">
        <f t="shared" si="1"/>
        <v>-0.0013793103425996378</v>
      </c>
      <c r="S66" s="7" t="s">
        <v>148</v>
      </c>
      <c r="U66" s="5" t="s">
        <v>149</v>
      </c>
      <c r="V66" s="52" t="s">
        <v>231</v>
      </c>
      <c r="Z66" s="63" t="s">
        <v>386</v>
      </c>
      <c r="AB66" s="5" t="s">
        <v>150</v>
      </c>
      <c r="AC66" s="33" t="s">
        <v>9</v>
      </c>
      <c r="AD66" s="29">
        <v>2824</v>
      </c>
      <c r="AE66" s="33" t="s">
        <v>13</v>
      </c>
      <c r="AF66" s="44">
        <v>3358</v>
      </c>
      <c r="AG66" s="5" t="s">
        <v>151</v>
      </c>
      <c r="AH66" s="7"/>
      <c r="AI66" s="7"/>
      <c r="AJ66" s="7"/>
      <c r="AK66" s="7"/>
      <c r="AL66" s="34">
        <v>43111</v>
      </c>
      <c r="AM66" s="31" t="s">
        <v>147</v>
      </c>
      <c r="AN66" s="7">
        <v>2017</v>
      </c>
      <c r="AO66" s="34">
        <v>43111</v>
      </c>
      <c r="AP66" s="5" t="s">
        <v>156</v>
      </c>
    </row>
    <row r="67" spans="1:42" s="27" customFormat="1" ht="102">
      <c r="A67" s="7" t="s">
        <v>146</v>
      </c>
      <c r="B67" s="31" t="s">
        <v>1</v>
      </c>
      <c r="C67" s="47">
        <v>2017</v>
      </c>
      <c r="D67" s="26" t="s">
        <v>173</v>
      </c>
      <c r="E67" s="44">
        <v>3371</v>
      </c>
      <c r="F67" s="5" t="s">
        <v>160</v>
      </c>
      <c r="G67" s="63" t="s">
        <v>386</v>
      </c>
      <c r="H67" s="52" t="s">
        <v>232</v>
      </c>
      <c r="I67" s="44">
        <v>3371</v>
      </c>
      <c r="J67" s="44">
        <v>3371</v>
      </c>
      <c r="K67" s="5" t="s">
        <v>147</v>
      </c>
      <c r="L67" s="5" t="s">
        <v>147</v>
      </c>
      <c r="M67" s="44">
        <v>2699</v>
      </c>
      <c r="N67" s="48">
        <v>43089</v>
      </c>
      <c r="O67" s="49">
        <v>6605.5</v>
      </c>
      <c r="P67" s="50">
        <v>7662.38</v>
      </c>
      <c r="Q67" s="55">
        <f t="shared" si="0"/>
        <v>6605.500000000001</v>
      </c>
      <c r="R67" s="55">
        <f t="shared" si="1"/>
        <v>0</v>
      </c>
      <c r="S67" s="7" t="s">
        <v>148</v>
      </c>
      <c r="U67" s="5" t="s">
        <v>149</v>
      </c>
      <c r="V67" s="52" t="s">
        <v>232</v>
      </c>
      <c r="Z67" s="63" t="s">
        <v>386</v>
      </c>
      <c r="AB67" s="5" t="s">
        <v>150</v>
      </c>
      <c r="AC67" s="33" t="s">
        <v>9</v>
      </c>
      <c r="AD67" s="29">
        <v>2824</v>
      </c>
      <c r="AE67" s="33" t="s">
        <v>13</v>
      </c>
      <c r="AF67" s="44">
        <v>3371</v>
      </c>
      <c r="AG67" s="5" t="s">
        <v>151</v>
      </c>
      <c r="AH67" s="7"/>
      <c r="AI67" s="7"/>
      <c r="AJ67" s="7"/>
      <c r="AK67" s="7"/>
      <c r="AL67" s="34">
        <v>43111</v>
      </c>
      <c r="AM67" s="31" t="s">
        <v>147</v>
      </c>
      <c r="AN67" s="7">
        <v>2017</v>
      </c>
      <c r="AO67" s="34">
        <v>43111</v>
      </c>
      <c r="AP67" s="5" t="s">
        <v>156</v>
      </c>
    </row>
    <row r="68" spans="1:42" s="27" customFormat="1" ht="63.75">
      <c r="A68" s="7" t="s">
        <v>146</v>
      </c>
      <c r="B68" s="31" t="s">
        <v>1</v>
      </c>
      <c r="C68" s="47">
        <v>2017</v>
      </c>
      <c r="D68" s="26" t="s">
        <v>173</v>
      </c>
      <c r="E68" s="44">
        <v>3329</v>
      </c>
      <c r="F68" s="5" t="s">
        <v>160</v>
      </c>
      <c r="G68" s="63" t="s">
        <v>386</v>
      </c>
      <c r="H68" s="52" t="s">
        <v>233</v>
      </c>
      <c r="I68" s="44">
        <v>3329</v>
      </c>
      <c r="J68" s="44">
        <v>3329</v>
      </c>
      <c r="K68" s="35" t="s">
        <v>260</v>
      </c>
      <c r="L68" s="5" t="s">
        <v>147</v>
      </c>
      <c r="M68" s="44">
        <v>2700</v>
      </c>
      <c r="N68" s="48">
        <v>43089</v>
      </c>
      <c r="O68" s="49">
        <v>3903.9</v>
      </c>
      <c r="P68" s="50">
        <v>4528.52</v>
      </c>
      <c r="Q68" s="55">
        <f t="shared" si="0"/>
        <v>3903.8965517241386</v>
      </c>
      <c r="R68" s="55">
        <f t="shared" si="1"/>
        <v>-0.0034482758615013154</v>
      </c>
      <c r="S68" s="7" t="s">
        <v>148</v>
      </c>
      <c r="U68" s="5" t="s">
        <v>149</v>
      </c>
      <c r="V68" s="52" t="s">
        <v>233</v>
      </c>
      <c r="Z68" s="63" t="s">
        <v>386</v>
      </c>
      <c r="AB68" s="5" t="s">
        <v>150</v>
      </c>
      <c r="AC68" s="33" t="s">
        <v>9</v>
      </c>
      <c r="AD68" s="29">
        <v>2824</v>
      </c>
      <c r="AE68" s="33" t="s">
        <v>13</v>
      </c>
      <c r="AF68" s="44">
        <v>3329</v>
      </c>
      <c r="AG68" s="5" t="s">
        <v>151</v>
      </c>
      <c r="AH68" s="7"/>
      <c r="AI68" s="7"/>
      <c r="AJ68" s="7"/>
      <c r="AK68" s="7"/>
      <c r="AL68" s="34">
        <v>43111</v>
      </c>
      <c r="AM68" s="31" t="s">
        <v>147</v>
      </c>
      <c r="AN68" s="7">
        <v>2017</v>
      </c>
      <c r="AO68" s="34">
        <v>43111</v>
      </c>
      <c r="AP68" s="5" t="s">
        <v>156</v>
      </c>
    </row>
    <row r="69" spans="1:42" s="27" customFormat="1" ht="114.75">
      <c r="A69" s="7" t="s">
        <v>146</v>
      </c>
      <c r="B69" s="31" t="s">
        <v>1</v>
      </c>
      <c r="C69" s="47">
        <v>2017</v>
      </c>
      <c r="D69" s="26" t="s">
        <v>173</v>
      </c>
      <c r="E69" s="44">
        <v>3324</v>
      </c>
      <c r="F69" s="5" t="s">
        <v>160</v>
      </c>
      <c r="G69" s="63" t="s">
        <v>386</v>
      </c>
      <c r="H69" s="52" t="s">
        <v>234</v>
      </c>
      <c r="I69" s="44">
        <v>3324</v>
      </c>
      <c r="J69" s="44">
        <v>3324</v>
      </c>
      <c r="K69" s="35" t="s">
        <v>260</v>
      </c>
      <c r="L69" s="5" t="s">
        <v>147</v>
      </c>
      <c r="M69" s="44">
        <v>2701</v>
      </c>
      <c r="N69" s="48">
        <v>43089</v>
      </c>
      <c r="O69" s="49">
        <v>9652.76</v>
      </c>
      <c r="P69" s="50">
        <v>11197.2</v>
      </c>
      <c r="Q69" s="55">
        <f t="shared" si="0"/>
        <v>9652.758620689656</v>
      </c>
      <c r="R69" s="55">
        <f t="shared" si="1"/>
        <v>-0.0013793103444186272</v>
      </c>
      <c r="S69" s="7" t="s">
        <v>148</v>
      </c>
      <c r="U69" s="5" t="s">
        <v>149</v>
      </c>
      <c r="V69" s="52" t="s">
        <v>234</v>
      </c>
      <c r="Z69" s="63" t="s">
        <v>386</v>
      </c>
      <c r="AB69" s="5" t="s">
        <v>150</v>
      </c>
      <c r="AC69" s="33" t="s">
        <v>9</v>
      </c>
      <c r="AD69" s="29">
        <v>2824</v>
      </c>
      <c r="AE69" s="33" t="s">
        <v>13</v>
      </c>
      <c r="AF69" s="44">
        <v>3324</v>
      </c>
      <c r="AG69" s="5" t="s">
        <v>151</v>
      </c>
      <c r="AH69" s="7"/>
      <c r="AI69" s="7"/>
      <c r="AJ69" s="7"/>
      <c r="AK69" s="7"/>
      <c r="AL69" s="34">
        <v>43111</v>
      </c>
      <c r="AM69" s="31" t="s">
        <v>147</v>
      </c>
      <c r="AN69" s="7">
        <v>2017</v>
      </c>
      <c r="AO69" s="34">
        <v>43111</v>
      </c>
      <c r="AP69" s="5" t="s">
        <v>156</v>
      </c>
    </row>
    <row r="70" spans="1:42" s="27" customFormat="1" ht="51">
      <c r="A70" s="7" t="s">
        <v>146</v>
      </c>
      <c r="B70" s="31" t="s">
        <v>1</v>
      </c>
      <c r="C70" s="47">
        <v>2017</v>
      </c>
      <c r="D70" s="26" t="s">
        <v>173</v>
      </c>
      <c r="E70" s="44">
        <v>3343</v>
      </c>
      <c r="F70" s="5" t="s">
        <v>160</v>
      </c>
      <c r="G70" s="63" t="s">
        <v>386</v>
      </c>
      <c r="H70" s="51" t="s">
        <v>235</v>
      </c>
      <c r="I70" s="44">
        <v>3343</v>
      </c>
      <c r="J70" s="44">
        <v>3343</v>
      </c>
      <c r="K70" s="5" t="s">
        <v>147</v>
      </c>
      <c r="L70" s="5" t="s">
        <v>147</v>
      </c>
      <c r="M70" s="44">
        <v>2702</v>
      </c>
      <c r="N70" s="48">
        <v>43089</v>
      </c>
      <c r="O70" s="49">
        <v>1680</v>
      </c>
      <c r="P70" s="50">
        <v>1680</v>
      </c>
      <c r="Q70" s="55">
        <f t="shared" si="0"/>
        <v>1448.2758620689656</v>
      </c>
      <c r="R70" s="55"/>
      <c r="S70" s="7" t="s">
        <v>148</v>
      </c>
      <c r="U70" s="5" t="s">
        <v>149</v>
      </c>
      <c r="V70" s="51" t="s">
        <v>235</v>
      </c>
      <c r="Z70" s="63" t="s">
        <v>386</v>
      </c>
      <c r="AB70" s="5" t="s">
        <v>150</v>
      </c>
      <c r="AC70" s="33" t="s">
        <v>9</v>
      </c>
      <c r="AD70" s="29">
        <v>2824</v>
      </c>
      <c r="AE70" s="33" t="s">
        <v>13</v>
      </c>
      <c r="AF70" s="44">
        <v>3343</v>
      </c>
      <c r="AG70" s="5" t="s">
        <v>151</v>
      </c>
      <c r="AH70" s="7"/>
      <c r="AI70" s="7"/>
      <c r="AJ70" s="7"/>
      <c r="AK70" s="7"/>
      <c r="AL70" s="34">
        <v>43111</v>
      </c>
      <c r="AM70" s="31" t="s">
        <v>147</v>
      </c>
      <c r="AN70" s="7">
        <v>2017</v>
      </c>
      <c r="AO70" s="34">
        <v>43111</v>
      </c>
      <c r="AP70" s="5" t="s">
        <v>156</v>
      </c>
    </row>
    <row r="71" spans="1:42" s="27" customFormat="1" ht="51">
      <c r="A71" s="7" t="s">
        <v>146</v>
      </c>
      <c r="B71" s="31" t="s">
        <v>1</v>
      </c>
      <c r="C71" s="47">
        <v>2017</v>
      </c>
      <c r="D71" s="26" t="s">
        <v>173</v>
      </c>
      <c r="E71" s="44">
        <v>3342</v>
      </c>
      <c r="F71" s="5" t="s">
        <v>160</v>
      </c>
      <c r="G71" s="63" t="s">
        <v>386</v>
      </c>
      <c r="H71" s="51" t="s">
        <v>236</v>
      </c>
      <c r="I71" s="44">
        <v>3342</v>
      </c>
      <c r="J71" s="44">
        <v>3342</v>
      </c>
      <c r="K71" s="5" t="s">
        <v>147</v>
      </c>
      <c r="L71" s="5" t="s">
        <v>147</v>
      </c>
      <c r="M71" s="44">
        <v>2704</v>
      </c>
      <c r="N71" s="48">
        <v>43089</v>
      </c>
      <c r="O71" s="49">
        <v>1862.06</v>
      </c>
      <c r="P71" s="50">
        <v>2160</v>
      </c>
      <c r="Q71" s="55">
        <f t="shared" si="0"/>
        <v>1862.0689655172414</v>
      </c>
      <c r="R71" s="55">
        <f t="shared" si="1"/>
        <v>0.008965517241449561</v>
      </c>
      <c r="S71" s="7" t="s">
        <v>148</v>
      </c>
      <c r="U71" s="5" t="s">
        <v>149</v>
      </c>
      <c r="V71" s="51" t="s">
        <v>236</v>
      </c>
      <c r="Z71" s="63" t="s">
        <v>386</v>
      </c>
      <c r="AB71" s="5" t="s">
        <v>150</v>
      </c>
      <c r="AC71" s="33" t="s">
        <v>9</v>
      </c>
      <c r="AD71" s="29">
        <v>2824</v>
      </c>
      <c r="AE71" s="33" t="s">
        <v>13</v>
      </c>
      <c r="AF71" s="44">
        <v>3342</v>
      </c>
      <c r="AG71" s="5" t="s">
        <v>151</v>
      </c>
      <c r="AH71" s="7"/>
      <c r="AI71" s="7"/>
      <c r="AJ71" s="7"/>
      <c r="AK71" s="7"/>
      <c r="AL71" s="34">
        <v>43111</v>
      </c>
      <c r="AM71" s="31" t="s">
        <v>147</v>
      </c>
      <c r="AN71" s="7">
        <v>2017</v>
      </c>
      <c r="AO71" s="34">
        <v>43111</v>
      </c>
      <c r="AP71" s="5" t="s">
        <v>156</v>
      </c>
    </row>
    <row r="72" spans="1:42" s="27" customFormat="1" ht="51">
      <c r="A72" s="7" t="s">
        <v>146</v>
      </c>
      <c r="B72" s="31" t="s">
        <v>1</v>
      </c>
      <c r="C72" s="47">
        <v>2017</v>
      </c>
      <c r="D72" s="26" t="s">
        <v>173</v>
      </c>
      <c r="E72" s="44">
        <v>3335</v>
      </c>
      <c r="F72" s="5" t="s">
        <v>160</v>
      </c>
      <c r="G72" s="63" t="s">
        <v>386</v>
      </c>
      <c r="H72" s="52" t="s">
        <v>237</v>
      </c>
      <c r="I72" s="44">
        <v>3335</v>
      </c>
      <c r="J72" s="44">
        <v>3335</v>
      </c>
      <c r="K72" s="5" t="s">
        <v>147</v>
      </c>
      <c r="L72" s="5" t="s">
        <v>147</v>
      </c>
      <c r="M72" s="44">
        <v>2705</v>
      </c>
      <c r="N72" s="48">
        <v>43089</v>
      </c>
      <c r="O72" s="49">
        <v>2793.1</v>
      </c>
      <c r="P72" s="50">
        <v>3240</v>
      </c>
      <c r="Q72" s="55">
        <f t="shared" si="0"/>
        <v>2793.1034482758623</v>
      </c>
      <c r="R72" s="55">
        <f t="shared" si="1"/>
        <v>0.00344827586241081</v>
      </c>
      <c r="S72" s="7" t="s">
        <v>148</v>
      </c>
      <c r="U72" s="5" t="s">
        <v>149</v>
      </c>
      <c r="V72" s="52" t="s">
        <v>237</v>
      </c>
      <c r="Z72" s="63" t="s">
        <v>386</v>
      </c>
      <c r="AB72" s="5" t="s">
        <v>150</v>
      </c>
      <c r="AC72" s="33" t="s">
        <v>9</v>
      </c>
      <c r="AD72" s="29">
        <v>2824</v>
      </c>
      <c r="AE72" s="33" t="s">
        <v>13</v>
      </c>
      <c r="AF72" s="44">
        <v>3335</v>
      </c>
      <c r="AG72" s="5" t="s">
        <v>151</v>
      </c>
      <c r="AH72" s="7"/>
      <c r="AI72" s="7"/>
      <c r="AJ72" s="7"/>
      <c r="AK72" s="7"/>
      <c r="AL72" s="34">
        <v>43111</v>
      </c>
      <c r="AM72" s="31" t="s">
        <v>147</v>
      </c>
      <c r="AN72" s="7">
        <v>2017</v>
      </c>
      <c r="AO72" s="34">
        <v>43111</v>
      </c>
      <c r="AP72" s="5" t="s">
        <v>156</v>
      </c>
    </row>
    <row r="73" spans="1:42" s="27" customFormat="1" ht="51">
      <c r="A73" s="7" t="s">
        <v>146</v>
      </c>
      <c r="B73" s="31" t="s">
        <v>1</v>
      </c>
      <c r="C73" s="47">
        <v>2017</v>
      </c>
      <c r="D73" s="26" t="s">
        <v>173</v>
      </c>
      <c r="E73" s="44">
        <v>3344</v>
      </c>
      <c r="F73" s="5" t="s">
        <v>160</v>
      </c>
      <c r="G73" s="63" t="s">
        <v>386</v>
      </c>
      <c r="H73" s="51" t="s">
        <v>238</v>
      </c>
      <c r="I73" s="44">
        <v>3344</v>
      </c>
      <c r="J73" s="44">
        <v>3344</v>
      </c>
      <c r="K73" s="36" t="s">
        <v>264</v>
      </c>
      <c r="L73" s="5" t="s">
        <v>147</v>
      </c>
      <c r="M73" s="44">
        <v>2706</v>
      </c>
      <c r="N73" s="48">
        <v>43089</v>
      </c>
      <c r="O73" s="49">
        <v>30000</v>
      </c>
      <c r="P73" s="50">
        <v>34800</v>
      </c>
      <c r="Q73" s="55">
        <f t="shared" si="0"/>
        <v>30000.000000000004</v>
      </c>
      <c r="R73" s="55">
        <f t="shared" si="1"/>
        <v>0</v>
      </c>
      <c r="S73" s="7" t="s">
        <v>148</v>
      </c>
      <c r="U73" s="5" t="s">
        <v>149</v>
      </c>
      <c r="V73" s="51" t="s">
        <v>238</v>
      </c>
      <c r="Z73" s="63" t="s">
        <v>386</v>
      </c>
      <c r="AB73" s="5" t="s">
        <v>150</v>
      </c>
      <c r="AC73" s="33" t="s">
        <v>9</v>
      </c>
      <c r="AD73" s="29">
        <v>2824</v>
      </c>
      <c r="AE73" s="33" t="s">
        <v>13</v>
      </c>
      <c r="AF73" s="44">
        <v>3344</v>
      </c>
      <c r="AG73" s="5" t="s">
        <v>151</v>
      </c>
      <c r="AH73" s="7"/>
      <c r="AI73" s="7"/>
      <c r="AJ73" s="7"/>
      <c r="AK73" s="7"/>
      <c r="AL73" s="34">
        <v>43111</v>
      </c>
      <c r="AM73" s="31" t="s">
        <v>147</v>
      </c>
      <c r="AN73" s="7">
        <v>2017</v>
      </c>
      <c r="AO73" s="34">
        <v>43111</v>
      </c>
      <c r="AP73" s="5" t="s">
        <v>156</v>
      </c>
    </row>
    <row r="74" spans="1:42" s="27" customFormat="1" ht="51">
      <c r="A74" s="7" t="s">
        <v>146</v>
      </c>
      <c r="B74" s="31" t="s">
        <v>1</v>
      </c>
      <c r="C74" s="47">
        <v>2017</v>
      </c>
      <c r="D74" s="26" t="s">
        <v>173</v>
      </c>
      <c r="E74" s="44">
        <v>3326</v>
      </c>
      <c r="F74" s="5" t="s">
        <v>160</v>
      </c>
      <c r="G74" s="63" t="s">
        <v>386</v>
      </c>
      <c r="H74" s="51" t="s">
        <v>239</v>
      </c>
      <c r="I74" s="44">
        <v>3326</v>
      </c>
      <c r="J74" s="44">
        <v>3326</v>
      </c>
      <c r="K74" s="36" t="s">
        <v>259</v>
      </c>
      <c r="L74" s="5" t="s">
        <v>147</v>
      </c>
      <c r="M74" s="44">
        <v>2707</v>
      </c>
      <c r="N74" s="48">
        <v>43089</v>
      </c>
      <c r="O74" s="49">
        <v>3705</v>
      </c>
      <c r="P74" s="50">
        <v>4297.8</v>
      </c>
      <c r="Q74" s="55">
        <f t="shared" si="0"/>
        <v>3705.0000000000005</v>
      </c>
      <c r="R74" s="55">
        <f t="shared" si="1"/>
        <v>0</v>
      </c>
      <c r="S74" s="7" t="s">
        <v>148</v>
      </c>
      <c r="U74" s="5" t="s">
        <v>149</v>
      </c>
      <c r="V74" s="51" t="s">
        <v>239</v>
      </c>
      <c r="Z74" s="63" t="s">
        <v>386</v>
      </c>
      <c r="AB74" s="5" t="s">
        <v>150</v>
      </c>
      <c r="AC74" s="33" t="s">
        <v>9</v>
      </c>
      <c r="AD74" s="29">
        <v>2824</v>
      </c>
      <c r="AE74" s="33" t="s">
        <v>13</v>
      </c>
      <c r="AF74" s="44">
        <v>3326</v>
      </c>
      <c r="AG74" s="5" t="s">
        <v>151</v>
      </c>
      <c r="AH74" s="7"/>
      <c r="AI74" s="7"/>
      <c r="AJ74" s="7"/>
      <c r="AK74" s="7"/>
      <c r="AL74" s="34">
        <v>43111</v>
      </c>
      <c r="AM74" s="31" t="s">
        <v>147</v>
      </c>
      <c r="AN74" s="7">
        <v>2017</v>
      </c>
      <c r="AO74" s="34">
        <v>43111</v>
      </c>
      <c r="AP74" s="5" t="s">
        <v>156</v>
      </c>
    </row>
    <row r="75" spans="1:42" s="27" customFormat="1" ht="51">
      <c r="A75" s="7" t="s">
        <v>146</v>
      </c>
      <c r="B75" s="31" t="s">
        <v>1</v>
      </c>
      <c r="C75" s="47">
        <v>2017</v>
      </c>
      <c r="D75" s="26" t="s">
        <v>173</v>
      </c>
      <c r="E75" s="44">
        <v>3353</v>
      </c>
      <c r="F75" s="5" t="s">
        <v>160</v>
      </c>
      <c r="G75" s="63" t="s">
        <v>386</v>
      </c>
      <c r="H75" s="10" t="s">
        <v>240</v>
      </c>
      <c r="I75" s="44">
        <v>3353</v>
      </c>
      <c r="J75" s="44">
        <v>3353</v>
      </c>
      <c r="K75" s="36" t="s">
        <v>259</v>
      </c>
      <c r="L75" s="5" t="s">
        <v>147</v>
      </c>
      <c r="M75" s="44" t="s">
        <v>166</v>
      </c>
      <c r="N75" s="48">
        <v>43089</v>
      </c>
      <c r="O75" s="49">
        <f>5586.2+1860</f>
        <v>7446.2</v>
      </c>
      <c r="P75" s="50">
        <f>6480+1860</f>
        <v>8340</v>
      </c>
      <c r="Q75" s="55">
        <f t="shared" si="0"/>
        <v>7189.6551724137935</v>
      </c>
      <c r="R75" s="55">
        <f t="shared" si="1"/>
        <v>-256.54482758620634</v>
      </c>
      <c r="S75" s="7" t="s">
        <v>148</v>
      </c>
      <c r="U75" s="5" t="s">
        <v>149</v>
      </c>
      <c r="V75" s="10" t="s">
        <v>240</v>
      </c>
      <c r="Z75" s="63" t="s">
        <v>386</v>
      </c>
      <c r="AB75" s="5" t="s">
        <v>150</v>
      </c>
      <c r="AC75" s="33" t="s">
        <v>9</v>
      </c>
      <c r="AD75" s="29">
        <v>2824</v>
      </c>
      <c r="AE75" s="33" t="s">
        <v>13</v>
      </c>
      <c r="AF75" s="44">
        <v>3353</v>
      </c>
      <c r="AG75" s="5" t="s">
        <v>151</v>
      </c>
      <c r="AH75" s="7"/>
      <c r="AI75" s="7"/>
      <c r="AJ75" s="7"/>
      <c r="AK75" s="7"/>
      <c r="AL75" s="34">
        <v>43111</v>
      </c>
      <c r="AM75" s="31" t="s">
        <v>147</v>
      </c>
      <c r="AN75" s="7">
        <v>2017</v>
      </c>
      <c r="AO75" s="34">
        <v>43111</v>
      </c>
      <c r="AP75" s="5" t="s">
        <v>156</v>
      </c>
    </row>
    <row r="76" spans="1:42" s="27" customFormat="1" ht="63.75">
      <c r="A76" s="7" t="s">
        <v>146</v>
      </c>
      <c r="B76" s="31" t="s">
        <v>1</v>
      </c>
      <c r="C76" s="47">
        <v>2017</v>
      </c>
      <c r="D76" s="26" t="s">
        <v>173</v>
      </c>
      <c r="E76" s="44">
        <v>3354</v>
      </c>
      <c r="F76" s="5" t="s">
        <v>160</v>
      </c>
      <c r="G76" s="63" t="s">
        <v>386</v>
      </c>
      <c r="H76" s="10" t="s">
        <v>241</v>
      </c>
      <c r="I76" s="44">
        <v>3354</v>
      </c>
      <c r="J76" s="44">
        <v>3354</v>
      </c>
      <c r="K76" s="36" t="s">
        <v>259</v>
      </c>
      <c r="L76" s="5" t="s">
        <v>147</v>
      </c>
      <c r="M76" s="44" t="s">
        <v>167</v>
      </c>
      <c r="N76" s="48">
        <v>43089</v>
      </c>
      <c r="O76" s="49">
        <f>4841.38+1860</f>
        <v>6701.38</v>
      </c>
      <c r="P76" s="50">
        <f>5616+1860</f>
        <v>7476</v>
      </c>
      <c r="Q76" s="55">
        <f t="shared" si="0"/>
        <v>6444.827586206897</v>
      </c>
      <c r="R76" s="55">
        <f t="shared" si="1"/>
        <v>-256.55241379310337</v>
      </c>
      <c r="S76" s="7" t="s">
        <v>148</v>
      </c>
      <c r="U76" s="5" t="s">
        <v>149</v>
      </c>
      <c r="V76" s="10" t="s">
        <v>241</v>
      </c>
      <c r="Z76" s="63" t="s">
        <v>386</v>
      </c>
      <c r="AB76" s="5" t="s">
        <v>150</v>
      </c>
      <c r="AC76" s="33" t="s">
        <v>9</v>
      </c>
      <c r="AD76" s="29">
        <v>2824</v>
      </c>
      <c r="AE76" s="33" t="s">
        <v>13</v>
      </c>
      <c r="AF76" s="44">
        <v>3354</v>
      </c>
      <c r="AG76" s="5" t="s">
        <v>151</v>
      </c>
      <c r="AH76" s="7"/>
      <c r="AI76" s="7"/>
      <c r="AJ76" s="7"/>
      <c r="AK76" s="7"/>
      <c r="AL76" s="34">
        <v>43111</v>
      </c>
      <c r="AM76" s="31" t="s">
        <v>147</v>
      </c>
      <c r="AN76" s="7">
        <v>2017</v>
      </c>
      <c r="AO76" s="34">
        <v>43111</v>
      </c>
      <c r="AP76" s="5" t="s">
        <v>156</v>
      </c>
    </row>
    <row r="77" spans="1:42" s="27" customFormat="1" ht="140.25">
      <c r="A77" s="7" t="s">
        <v>146</v>
      </c>
      <c r="B77" s="31" t="s">
        <v>1</v>
      </c>
      <c r="C77" s="47">
        <v>2017</v>
      </c>
      <c r="D77" s="26" t="s">
        <v>173</v>
      </c>
      <c r="E77" s="44">
        <v>3349</v>
      </c>
      <c r="F77" s="5" t="s">
        <v>160</v>
      </c>
      <c r="G77" s="63" t="s">
        <v>386</v>
      </c>
      <c r="H77" s="52" t="s">
        <v>256</v>
      </c>
      <c r="I77" s="44">
        <v>3349</v>
      </c>
      <c r="J77" s="44">
        <v>3349</v>
      </c>
      <c r="K77" s="36" t="s">
        <v>266</v>
      </c>
      <c r="L77" s="5" t="s">
        <v>147</v>
      </c>
      <c r="M77" s="44">
        <v>2713</v>
      </c>
      <c r="N77" s="48">
        <v>43089</v>
      </c>
      <c r="O77" s="49">
        <v>7544.48</v>
      </c>
      <c r="P77" s="50">
        <v>8751.6</v>
      </c>
      <c r="Q77" s="55">
        <f t="shared" si="0"/>
        <v>7544.48275862069</v>
      </c>
      <c r="R77" s="55">
        <f t="shared" si="1"/>
        <v>0.002758620690656244</v>
      </c>
      <c r="S77" s="7" t="s">
        <v>148</v>
      </c>
      <c r="U77" s="5" t="s">
        <v>149</v>
      </c>
      <c r="V77" s="52" t="s">
        <v>256</v>
      </c>
      <c r="Z77" s="63" t="s">
        <v>386</v>
      </c>
      <c r="AB77" s="5" t="s">
        <v>150</v>
      </c>
      <c r="AC77" s="33" t="s">
        <v>9</v>
      </c>
      <c r="AD77" s="29">
        <v>2824</v>
      </c>
      <c r="AE77" s="33" t="s">
        <v>13</v>
      </c>
      <c r="AF77" s="44">
        <v>3349</v>
      </c>
      <c r="AG77" s="5" t="s">
        <v>151</v>
      </c>
      <c r="AH77" s="7"/>
      <c r="AI77" s="7"/>
      <c r="AJ77" s="7"/>
      <c r="AK77" s="7"/>
      <c r="AL77" s="34">
        <v>43111</v>
      </c>
      <c r="AM77" s="31" t="s">
        <v>147</v>
      </c>
      <c r="AN77" s="7">
        <v>2017</v>
      </c>
      <c r="AO77" s="34">
        <v>43111</v>
      </c>
      <c r="AP77" s="5" t="s">
        <v>156</v>
      </c>
    </row>
    <row r="78" spans="1:42" s="27" customFormat="1" ht="51">
      <c r="A78" s="7" t="s">
        <v>146</v>
      </c>
      <c r="B78" s="31" t="s">
        <v>4</v>
      </c>
      <c r="C78" s="47">
        <v>2017</v>
      </c>
      <c r="D78" s="26" t="s">
        <v>173</v>
      </c>
      <c r="E78" s="44">
        <v>3327</v>
      </c>
      <c r="F78" s="5" t="s">
        <v>160</v>
      </c>
      <c r="G78" s="63" t="s">
        <v>386</v>
      </c>
      <c r="H78" s="10" t="s">
        <v>257</v>
      </c>
      <c r="I78" s="44">
        <v>3327</v>
      </c>
      <c r="J78" s="44">
        <v>3327</v>
      </c>
      <c r="K78" s="5" t="s">
        <v>147</v>
      </c>
      <c r="L78" s="5" t="s">
        <v>147</v>
      </c>
      <c r="M78" s="44" t="s">
        <v>168</v>
      </c>
      <c r="N78" s="48">
        <v>43089</v>
      </c>
      <c r="O78" s="49">
        <f>12228+25139.3</f>
        <v>37367.3</v>
      </c>
      <c r="P78" s="50">
        <f>14184.48+29161.59</f>
        <v>43346.07</v>
      </c>
      <c r="Q78" s="55">
        <f t="shared" si="0"/>
        <v>37367.301724137935</v>
      </c>
      <c r="R78" s="55">
        <f t="shared" si="1"/>
        <v>0.001724137931887526</v>
      </c>
      <c r="S78" s="7" t="s">
        <v>148</v>
      </c>
      <c r="U78" s="5" t="s">
        <v>149</v>
      </c>
      <c r="V78" s="10" t="s">
        <v>257</v>
      </c>
      <c r="Z78" s="63" t="s">
        <v>386</v>
      </c>
      <c r="AB78" s="5" t="s">
        <v>150</v>
      </c>
      <c r="AC78" s="33" t="s">
        <v>9</v>
      </c>
      <c r="AD78" s="29">
        <v>2824</v>
      </c>
      <c r="AE78" s="33" t="s">
        <v>13</v>
      </c>
      <c r="AF78" s="44">
        <v>3327</v>
      </c>
      <c r="AG78" s="5" t="s">
        <v>151</v>
      </c>
      <c r="AH78" s="7"/>
      <c r="AI78" s="7"/>
      <c r="AJ78" s="7"/>
      <c r="AK78" s="7"/>
      <c r="AL78" s="34">
        <v>43111</v>
      </c>
      <c r="AM78" s="31" t="s">
        <v>147</v>
      </c>
      <c r="AN78" s="7">
        <v>2017</v>
      </c>
      <c r="AO78" s="34">
        <v>43111</v>
      </c>
      <c r="AP78" s="5" t="s">
        <v>156</v>
      </c>
    </row>
    <row r="79" spans="1:42" s="27" customFormat="1" ht="216.75">
      <c r="A79" s="7" t="s">
        <v>146</v>
      </c>
      <c r="B79" s="31" t="s">
        <v>1</v>
      </c>
      <c r="C79" s="47">
        <v>2017</v>
      </c>
      <c r="D79" s="26" t="s">
        <v>173</v>
      </c>
      <c r="E79" s="44">
        <v>3288</v>
      </c>
      <c r="F79" s="5" t="s">
        <v>160</v>
      </c>
      <c r="G79" s="63" t="s">
        <v>386</v>
      </c>
      <c r="H79" s="10" t="s">
        <v>242</v>
      </c>
      <c r="I79" s="44">
        <v>3288</v>
      </c>
      <c r="J79" s="44">
        <v>3288</v>
      </c>
      <c r="K79" s="5" t="s">
        <v>147</v>
      </c>
      <c r="L79" s="5" t="s">
        <v>147</v>
      </c>
      <c r="M79" s="44" t="s">
        <v>169</v>
      </c>
      <c r="N79" s="48">
        <v>43089</v>
      </c>
      <c r="O79" s="49">
        <f>13051.55+1614.15</f>
        <v>14665.699999999999</v>
      </c>
      <c r="P79" s="50">
        <f>15139.8+1872.41</f>
        <v>17012.21</v>
      </c>
      <c r="Q79" s="55">
        <f t="shared" si="0"/>
        <v>14665.698275862069</v>
      </c>
      <c r="R79" s="55">
        <f t="shared" si="1"/>
        <v>-0.0017241379300685367</v>
      </c>
      <c r="S79" s="7" t="s">
        <v>148</v>
      </c>
      <c r="U79" s="5" t="s">
        <v>149</v>
      </c>
      <c r="V79" s="10" t="s">
        <v>242</v>
      </c>
      <c r="Z79" s="63" t="s">
        <v>386</v>
      </c>
      <c r="AB79" s="5" t="s">
        <v>150</v>
      </c>
      <c r="AC79" s="33" t="s">
        <v>9</v>
      </c>
      <c r="AD79" s="29">
        <v>2824</v>
      </c>
      <c r="AE79" s="33" t="s">
        <v>13</v>
      </c>
      <c r="AF79" s="44">
        <v>3288</v>
      </c>
      <c r="AG79" s="5" t="s">
        <v>151</v>
      </c>
      <c r="AH79" s="7"/>
      <c r="AI79" s="7"/>
      <c r="AJ79" s="7"/>
      <c r="AK79" s="7"/>
      <c r="AL79" s="34">
        <v>43111</v>
      </c>
      <c r="AM79" s="31" t="s">
        <v>147</v>
      </c>
      <c r="AN79" s="7">
        <v>2017</v>
      </c>
      <c r="AO79" s="34">
        <v>43111</v>
      </c>
      <c r="AP79" s="5" t="s">
        <v>156</v>
      </c>
    </row>
    <row r="80" spans="1:42" s="27" customFormat="1" ht="51">
      <c r="A80" s="7" t="s">
        <v>146</v>
      </c>
      <c r="B80" s="31" t="s">
        <v>1</v>
      </c>
      <c r="C80" s="47">
        <v>2017</v>
      </c>
      <c r="D80" s="26" t="s">
        <v>173</v>
      </c>
      <c r="E80" s="44">
        <v>3365</v>
      </c>
      <c r="F80" s="5" t="s">
        <v>160</v>
      </c>
      <c r="G80" s="63" t="s">
        <v>386</v>
      </c>
      <c r="H80" s="51" t="s">
        <v>243</v>
      </c>
      <c r="I80" s="44">
        <v>3365</v>
      </c>
      <c r="J80" s="44">
        <v>3365</v>
      </c>
      <c r="K80" s="36" t="s">
        <v>264</v>
      </c>
      <c r="L80" s="5" t="s">
        <v>147</v>
      </c>
      <c r="M80" s="44">
        <v>2718</v>
      </c>
      <c r="N80" s="48">
        <v>43090</v>
      </c>
      <c r="O80" s="49">
        <v>9020</v>
      </c>
      <c r="P80" s="50">
        <v>10463.2</v>
      </c>
      <c r="Q80" s="55">
        <f t="shared" si="0"/>
        <v>9020.000000000002</v>
      </c>
      <c r="R80" s="55">
        <f t="shared" si="1"/>
        <v>0</v>
      </c>
      <c r="S80" s="7" t="s">
        <v>148</v>
      </c>
      <c r="U80" s="5" t="s">
        <v>149</v>
      </c>
      <c r="V80" s="51" t="s">
        <v>243</v>
      </c>
      <c r="Z80" s="63" t="s">
        <v>386</v>
      </c>
      <c r="AB80" s="5" t="s">
        <v>150</v>
      </c>
      <c r="AC80" s="33" t="s">
        <v>9</v>
      </c>
      <c r="AD80" s="29">
        <v>2824</v>
      </c>
      <c r="AE80" s="33" t="s">
        <v>13</v>
      </c>
      <c r="AF80" s="44">
        <v>3365</v>
      </c>
      <c r="AG80" s="5" t="s">
        <v>151</v>
      </c>
      <c r="AH80" s="7"/>
      <c r="AI80" s="7"/>
      <c r="AJ80" s="7"/>
      <c r="AK80" s="7"/>
      <c r="AL80" s="34">
        <v>43111</v>
      </c>
      <c r="AM80" s="31" t="s">
        <v>147</v>
      </c>
      <c r="AN80" s="7">
        <v>2017</v>
      </c>
      <c r="AO80" s="34">
        <v>43111</v>
      </c>
      <c r="AP80" s="5" t="s">
        <v>156</v>
      </c>
    </row>
    <row r="81" spans="1:42" s="27" customFormat="1" ht="76.5">
      <c r="A81" s="7" t="s">
        <v>146</v>
      </c>
      <c r="B81" s="31" t="s">
        <v>1</v>
      </c>
      <c r="C81" s="47">
        <v>2017</v>
      </c>
      <c r="D81" s="26" t="s">
        <v>173</v>
      </c>
      <c r="E81" s="44">
        <v>3345</v>
      </c>
      <c r="F81" s="5" t="s">
        <v>160</v>
      </c>
      <c r="G81" s="63" t="s">
        <v>386</v>
      </c>
      <c r="H81" s="10" t="s">
        <v>244</v>
      </c>
      <c r="I81" s="44">
        <v>3345</v>
      </c>
      <c r="J81" s="44">
        <v>3345</v>
      </c>
      <c r="K81" s="36" t="s">
        <v>266</v>
      </c>
      <c r="L81" s="5" t="s">
        <v>147</v>
      </c>
      <c r="M81" s="44" t="s">
        <v>170</v>
      </c>
      <c r="N81" s="48">
        <v>43090</v>
      </c>
      <c r="O81" s="49">
        <f>7485+22000</f>
        <v>29485</v>
      </c>
      <c r="P81" s="50">
        <f>8682.6+25520</f>
        <v>34202.6</v>
      </c>
      <c r="Q81" s="55">
        <f t="shared" si="0"/>
        <v>29485</v>
      </c>
      <c r="R81" s="55">
        <f t="shared" si="1"/>
        <v>0</v>
      </c>
      <c r="S81" s="7" t="s">
        <v>148</v>
      </c>
      <c r="U81" s="5" t="s">
        <v>149</v>
      </c>
      <c r="V81" s="10" t="s">
        <v>244</v>
      </c>
      <c r="Z81" s="63" t="s">
        <v>386</v>
      </c>
      <c r="AB81" s="5" t="s">
        <v>150</v>
      </c>
      <c r="AC81" s="33" t="s">
        <v>9</v>
      </c>
      <c r="AD81" s="29">
        <v>2824</v>
      </c>
      <c r="AE81" s="33" t="s">
        <v>13</v>
      </c>
      <c r="AF81" s="44">
        <v>3345</v>
      </c>
      <c r="AG81" s="5" t="s">
        <v>151</v>
      </c>
      <c r="AH81" s="7"/>
      <c r="AI81" s="7"/>
      <c r="AJ81" s="7"/>
      <c r="AK81" s="7"/>
      <c r="AL81" s="34">
        <v>43111</v>
      </c>
      <c r="AM81" s="31" t="s">
        <v>147</v>
      </c>
      <c r="AN81" s="7">
        <v>2017</v>
      </c>
      <c r="AO81" s="34">
        <v>43111</v>
      </c>
      <c r="AP81" s="5" t="s">
        <v>156</v>
      </c>
    </row>
    <row r="82" spans="1:42" s="27" customFormat="1" ht="51">
      <c r="A82" s="7" t="s">
        <v>146</v>
      </c>
      <c r="B82" s="31" t="s">
        <v>1</v>
      </c>
      <c r="C82" s="47">
        <v>2017</v>
      </c>
      <c r="D82" s="26" t="s">
        <v>173</v>
      </c>
      <c r="E82" s="44">
        <v>3328</v>
      </c>
      <c r="F82" s="5" t="s">
        <v>160</v>
      </c>
      <c r="G82" s="63" t="s">
        <v>386</v>
      </c>
      <c r="H82" s="12" t="s">
        <v>245</v>
      </c>
      <c r="I82" s="44">
        <v>3328</v>
      </c>
      <c r="J82" s="44">
        <v>3328</v>
      </c>
      <c r="K82" s="35" t="s">
        <v>260</v>
      </c>
      <c r="L82" s="5" t="s">
        <v>147</v>
      </c>
      <c r="M82" s="44">
        <v>2721</v>
      </c>
      <c r="N82" s="48">
        <v>43090</v>
      </c>
      <c r="O82" s="49">
        <v>81776</v>
      </c>
      <c r="P82" s="50">
        <v>94860.16</v>
      </c>
      <c r="Q82" s="55">
        <f t="shared" si="0"/>
        <v>81776.00000000001</v>
      </c>
      <c r="R82" s="55">
        <f t="shared" si="1"/>
        <v>0</v>
      </c>
      <c r="S82" s="7" t="s">
        <v>148</v>
      </c>
      <c r="U82" s="5" t="s">
        <v>149</v>
      </c>
      <c r="V82" s="12" t="s">
        <v>245</v>
      </c>
      <c r="Z82" s="63" t="s">
        <v>386</v>
      </c>
      <c r="AB82" s="5" t="s">
        <v>150</v>
      </c>
      <c r="AC82" s="33" t="s">
        <v>9</v>
      </c>
      <c r="AD82" s="29">
        <v>2824</v>
      </c>
      <c r="AE82" s="33" t="s">
        <v>13</v>
      </c>
      <c r="AF82" s="44">
        <v>3328</v>
      </c>
      <c r="AG82" s="5" t="s">
        <v>151</v>
      </c>
      <c r="AH82" s="7"/>
      <c r="AI82" s="7"/>
      <c r="AJ82" s="7"/>
      <c r="AK82" s="7"/>
      <c r="AL82" s="34">
        <v>43111</v>
      </c>
      <c r="AM82" s="31" t="s">
        <v>147</v>
      </c>
      <c r="AN82" s="7">
        <v>2017</v>
      </c>
      <c r="AO82" s="34">
        <v>43111</v>
      </c>
      <c r="AP82" s="5" t="s">
        <v>156</v>
      </c>
    </row>
    <row r="83" spans="1:42" s="27" customFormat="1" ht="51">
      <c r="A83" s="7" t="s">
        <v>146</v>
      </c>
      <c r="B83" s="31" t="s">
        <v>1</v>
      </c>
      <c r="C83" s="47">
        <v>2017</v>
      </c>
      <c r="D83" s="26" t="s">
        <v>173</v>
      </c>
      <c r="E83" s="44">
        <v>3375</v>
      </c>
      <c r="F83" s="5" t="s">
        <v>160</v>
      </c>
      <c r="G83" s="63" t="s">
        <v>386</v>
      </c>
      <c r="H83" s="51" t="s">
        <v>246</v>
      </c>
      <c r="I83" s="44">
        <v>3375</v>
      </c>
      <c r="J83" s="44">
        <v>3375</v>
      </c>
      <c r="K83" s="5" t="s">
        <v>147</v>
      </c>
      <c r="L83" s="5" t="s">
        <v>147</v>
      </c>
      <c r="M83" s="44">
        <v>2722</v>
      </c>
      <c r="N83" s="48">
        <v>43090</v>
      </c>
      <c r="O83" s="49">
        <v>5660</v>
      </c>
      <c r="P83" s="50">
        <v>6565.6</v>
      </c>
      <c r="Q83" s="55">
        <f t="shared" si="0"/>
        <v>5660.000000000001</v>
      </c>
      <c r="R83" s="55">
        <f t="shared" si="1"/>
        <v>0</v>
      </c>
      <c r="S83" s="7" t="s">
        <v>148</v>
      </c>
      <c r="U83" s="5" t="s">
        <v>149</v>
      </c>
      <c r="V83" s="51" t="s">
        <v>246</v>
      </c>
      <c r="Z83" s="63" t="s">
        <v>386</v>
      </c>
      <c r="AB83" s="5" t="s">
        <v>150</v>
      </c>
      <c r="AC83" s="33" t="s">
        <v>9</v>
      </c>
      <c r="AD83" s="29">
        <v>2824</v>
      </c>
      <c r="AE83" s="33" t="s">
        <v>13</v>
      </c>
      <c r="AF83" s="44">
        <v>3375</v>
      </c>
      <c r="AG83" s="5" t="s">
        <v>151</v>
      </c>
      <c r="AH83" s="7"/>
      <c r="AI83" s="7"/>
      <c r="AJ83" s="7"/>
      <c r="AK83" s="7"/>
      <c r="AL83" s="34">
        <v>43111</v>
      </c>
      <c r="AM83" s="31" t="s">
        <v>147</v>
      </c>
      <c r="AN83" s="7">
        <v>2017</v>
      </c>
      <c r="AO83" s="34">
        <v>43111</v>
      </c>
      <c r="AP83" s="5" t="s">
        <v>156</v>
      </c>
    </row>
    <row r="84" spans="1:42" s="27" customFormat="1" ht="51">
      <c r="A84" s="7" t="s">
        <v>146</v>
      </c>
      <c r="B84" s="31" t="s">
        <v>1</v>
      </c>
      <c r="C84" s="47">
        <v>2017</v>
      </c>
      <c r="D84" s="26" t="s">
        <v>173</v>
      </c>
      <c r="E84" s="44">
        <v>3362</v>
      </c>
      <c r="F84" s="5" t="s">
        <v>160</v>
      </c>
      <c r="G84" s="63" t="s">
        <v>386</v>
      </c>
      <c r="H84" s="51" t="s">
        <v>247</v>
      </c>
      <c r="I84" s="44">
        <v>3362</v>
      </c>
      <c r="J84" s="44">
        <v>3362</v>
      </c>
      <c r="K84" s="36" t="s">
        <v>266</v>
      </c>
      <c r="L84" s="5" t="s">
        <v>147</v>
      </c>
      <c r="M84" s="44">
        <v>2723</v>
      </c>
      <c r="N84" s="48">
        <v>43090</v>
      </c>
      <c r="O84" s="49">
        <v>24454.95</v>
      </c>
      <c r="P84" s="50">
        <v>28367.74</v>
      </c>
      <c r="Q84" s="55">
        <f t="shared" si="0"/>
        <v>24454.948275862072</v>
      </c>
      <c r="R84" s="55">
        <f t="shared" si="1"/>
        <v>-0.0017241379282495473</v>
      </c>
      <c r="S84" s="7" t="s">
        <v>148</v>
      </c>
      <c r="U84" s="5" t="s">
        <v>149</v>
      </c>
      <c r="V84" s="51" t="s">
        <v>247</v>
      </c>
      <c r="Z84" s="63" t="s">
        <v>386</v>
      </c>
      <c r="AB84" s="5" t="s">
        <v>150</v>
      </c>
      <c r="AC84" s="33" t="s">
        <v>9</v>
      </c>
      <c r="AD84" s="29">
        <v>2824</v>
      </c>
      <c r="AE84" s="33" t="s">
        <v>13</v>
      </c>
      <c r="AF84" s="44">
        <v>3362</v>
      </c>
      <c r="AG84" s="5" t="s">
        <v>151</v>
      </c>
      <c r="AH84" s="7"/>
      <c r="AI84" s="7"/>
      <c r="AJ84" s="7"/>
      <c r="AK84" s="7"/>
      <c r="AL84" s="34">
        <v>43111</v>
      </c>
      <c r="AM84" s="31" t="s">
        <v>147</v>
      </c>
      <c r="AN84" s="7">
        <v>2017</v>
      </c>
      <c r="AO84" s="34">
        <v>43111</v>
      </c>
      <c r="AP84" s="5" t="s">
        <v>156</v>
      </c>
    </row>
    <row r="85" spans="1:42" s="27" customFormat="1" ht="51">
      <c r="A85" s="7" t="s">
        <v>146</v>
      </c>
      <c r="B85" s="31" t="s">
        <v>1</v>
      </c>
      <c r="C85" s="47">
        <v>2017</v>
      </c>
      <c r="D85" s="26" t="s">
        <v>173</v>
      </c>
      <c r="E85" s="44">
        <v>3377</v>
      </c>
      <c r="F85" s="5" t="s">
        <v>160</v>
      </c>
      <c r="G85" s="63" t="s">
        <v>386</v>
      </c>
      <c r="H85" s="56" t="s">
        <v>248</v>
      </c>
      <c r="I85" s="44">
        <v>3377</v>
      </c>
      <c r="J85" s="44">
        <v>3377</v>
      </c>
      <c r="K85" s="36" t="s">
        <v>259</v>
      </c>
      <c r="L85" s="5" t="s">
        <v>147</v>
      </c>
      <c r="M85" s="44">
        <v>2725</v>
      </c>
      <c r="N85" s="48">
        <v>43090</v>
      </c>
      <c r="O85" s="49">
        <v>42000</v>
      </c>
      <c r="P85" s="50">
        <v>48720</v>
      </c>
      <c r="Q85" s="55">
        <f t="shared" si="0"/>
        <v>42000</v>
      </c>
      <c r="R85" s="55">
        <f t="shared" si="1"/>
        <v>0</v>
      </c>
      <c r="S85" s="7" t="s">
        <v>148</v>
      </c>
      <c r="U85" s="5" t="s">
        <v>149</v>
      </c>
      <c r="V85" s="56" t="s">
        <v>248</v>
      </c>
      <c r="Z85" s="63" t="s">
        <v>386</v>
      </c>
      <c r="AB85" s="5" t="s">
        <v>150</v>
      </c>
      <c r="AC85" s="33" t="s">
        <v>9</v>
      </c>
      <c r="AD85" s="29">
        <v>2824</v>
      </c>
      <c r="AE85" s="33" t="s">
        <v>13</v>
      </c>
      <c r="AF85" s="44">
        <v>3377</v>
      </c>
      <c r="AG85" s="5" t="s">
        <v>151</v>
      </c>
      <c r="AH85" s="7"/>
      <c r="AI85" s="7"/>
      <c r="AJ85" s="7"/>
      <c r="AK85" s="7"/>
      <c r="AL85" s="34">
        <v>43111</v>
      </c>
      <c r="AM85" s="31" t="s">
        <v>147</v>
      </c>
      <c r="AN85" s="7">
        <v>2017</v>
      </c>
      <c r="AO85" s="34">
        <v>43111</v>
      </c>
      <c r="AP85" s="5" t="s">
        <v>156</v>
      </c>
    </row>
    <row r="86" spans="1:42" s="27" customFormat="1" ht="51">
      <c r="A86" s="7" t="s">
        <v>146</v>
      </c>
      <c r="B86" s="31" t="s">
        <v>1</v>
      </c>
      <c r="C86" s="47">
        <v>2017</v>
      </c>
      <c r="D86" s="26" t="s">
        <v>173</v>
      </c>
      <c r="E86" s="44">
        <v>3357</v>
      </c>
      <c r="F86" s="5" t="s">
        <v>160</v>
      </c>
      <c r="G86" s="63" t="s">
        <v>386</v>
      </c>
      <c r="H86" s="10" t="s">
        <v>249</v>
      </c>
      <c r="I86" s="44">
        <v>3357</v>
      </c>
      <c r="J86" s="44">
        <v>3357</v>
      </c>
      <c r="K86" s="5" t="s">
        <v>147</v>
      </c>
      <c r="L86" s="5" t="s">
        <v>147</v>
      </c>
      <c r="M86" s="44" t="s">
        <v>171</v>
      </c>
      <c r="N86" s="48">
        <v>43090</v>
      </c>
      <c r="O86" s="49">
        <f>33750+12620</f>
        <v>46370</v>
      </c>
      <c r="P86" s="50">
        <f>39150+14639.2</f>
        <v>53789.2</v>
      </c>
      <c r="Q86" s="55">
        <f t="shared" si="0"/>
        <v>46370</v>
      </c>
      <c r="R86" s="55">
        <f t="shared" si="1"/>
        <v>0</v>
      </c>
      <c r="S86" s="7" t="s">
        <v>148</v>
      </c>
      <c r="U86" s="5" t="s">
        <v>149</v>
      </c>
      <c r="V86" s="10" t="s">
        <v>249</v>
      </c>
      <c r="Z86" s="63" t="s">
        <v>386</v>
      </c>
      <c r="AB86" s="5" t="s">
        <v>150</v>
      </c>
      <c r="AC86" s="33" t="s">
        <v>9</v>
      </c>
      <c r="AD86" s="29">
        <v>2824</v>
      </c>
      <c r="AE86" s="33" t="s">
        <v>13</v>
      </c>
      <c r="AF86" s="44">
        <v>3357</v>
      </c>
      <c r="AG86" s="5" t="s">
        <v>151</v>
      </c>
      <c r="AH86" s="7"/>
      <c r="AI86" s="7"/>
      <c r="AJ86" s="7"/>
      <c r="AK86" s="7"/>
      <c r="AL86" s="34">
        <v>43111</v>
      </c>
      <c r="AM86" s="31" t="s">
        <v>147</v>
      </c>
      <c r="AN86" s="7">
        <v>2017</v>
      </c>
      <c r="AO86" s="34">
        <v>43111</v>
      </c>
      <c r="AP86" s="5" t="s">
        <v>156</v>
      </c>
    </row>
    <row r="87" spans="1:42" s="27" customFormat="1" ht="76.5">
      <c r="A87" s="7" t="s">
        <v>146</v>
      </c>
      <c r="B87" s="31" t="s">
        <v>1</v>
      </c>
      <c r="C87" s="47">
        <v>2017</v>
      </c>
      <c r="D87" s="26" t="s">
        <v>173</v>
      </c>
      <c r="E87" s="44">
        <v>3368</v>
      </c>
      <c r="F87" s="5" t="s">
        <v>160</v>
      </c>
      <c r="G87" s="63" t="s">
        <v>386</v>
      </c>
      <c r="H87" s="52" t="s">
        <v>250</v>
      </c>
      <c r="I87" s="44">
        <v>3368</v>
      </c>
      <c r="J87" s="44">
        <v>3368</v>
      </c>
      <c r="K87" s="5" t="s">
        <v>147</v>
      </c>
      <c r="L87" s="5" t="s">
        <v>147</v>
      </c>
      <c r="M87" s="44">
        <v>2728</v>
      </c>
      <c r="N87" s="48">
        <v>43090</v>
      </c>
      <c r="O87" s="49">
        <v>49596</v>
      </c>
      <c r="P87" s="50">
        <v>57531.36</v>
      </c>
      <c r="Q87" s="55">
        <f t="shared" si="0"/>
        <v>49596.00000000001</v>
      </c>
      <c r="R87" s="55">
        <f t="shared" si="1"/>
        <v>0</v>
      </c>
      <c r="S87" s="7" t="s">
        <v>148</v>
      </c>
      <c r="U87" s="5" t="s">
        <v>149</v>
      </c>
      <c r="V87" s="52" t="s">
        <v>250</v>
      </c>
      <c r="Z87" s="63" t="s">
        <v>386</v>
      </c>
      <c r="AB87" s="5" t="s">
        <v>150</v>
      </c>
      <c r="AC87" s="33" t="s">
        <v>9</v>
      </c>
      <c r="AD87" s="29">
        <v>2824</v>
      </c>
      <c r="AE87" s="33" t="s">
        <v>13</v>
      </c>
      <c r="AF87" s="44">
        <v>3368</v>
      </c>
      <c r="AG87" s="5" t="s">
        <v>151</v>
      </c>
      <c r="AH87" s="7"/>
      <c r="AI87" s="7"/>
      <c r="AJ87" s="7"/>
      <c r="AK87" s="7"/>
      <c r="AL87" s="34">
        <v>43111</v>
      </c>
      <c r="AM87" s="31" t="s">
        <v>147</v>
      </c>
      <c r="AN87" s="7">
        <v>2017</v>
      </c>
      <c r="AO87" s="34">
        <v>43111</v>
      </c>
      <c r="AP87" s="5" t="s">
        <v>156</v>
      </c>
    </row>
    <row r="88" spans="1:42" s="27" customFormat="1" ht="280.5">
      <c r="A88" s="7" t="s">
        <v>146</v>
      </c>
      <c r="B88" s="31" t="s">
        <v>1</v>
      </c>
      <c r="C88" s="47">
        <v>2017</v>
      </c>
      <c r="D88" s="26" t="s">
        <v>173</v>
      </c>
      <c r="E88" s="45">
        <v>3330</v>
      </c>
      <c r="F88" s="5" t="s">
        <v>160</v>
      </c>
      <c r="G88" s="63" t="s">
        <v>386</v>
      </c>
      <c r="H88" s="10" t="s">
        <v>251</v>
      </c>
      <c r="I88" s="45">
        <v>3330</v>
      </c>
      <c r="J88" s="45">
        <v>3330</v>
      </c>
      <c r="K88" s="5" t="s">
        <v>147</v>
      </c>
      <c r="L88" s="5" t="s">
        <v>147</v>
      </c>
      <c r="M88" s="44" t="s">
        <v>172</v>
      </c>
      <c r="N88" s="48">
        <v>43091</v>
      </c>
      <c r="O88" s="49">
        <f>11015.31+15323.92+8758.18</f>
        <v>35097.41</v>
      </c>
      <c r="P88" s="50">
        <f>12777.76+17775.74+10159.49</f>
        <v>40712.99</v>
      </c>
      <c r="Q88" s="55">
        <f t="shared" si="0"/>
        <v>35097.4051724138</v>
      </c>
      <c r="R88" s="55">
        <f t="shared" si="1"/>
        <v>-0.00482758620637469</v>
      </c>
      <c r="S88" s="7" t="s">
        <v>148</v>
      </c>
      <c r="U88" s="5" t="s">
        <v>149</v>
      </c>
      <c r="V88" s="10" t="s">
        <v>251</v>
      </c>
      <c r="Z88" s="63" t="s">
        <v>386</v>
      </c>
      <c r="AB88" s="5" t="s">
        <v>150</v>
      </c>
      <c r="AC88" s="33" t="s">
        <v>9</v>
      </c>
      <c r="AD88" s="29">
        <v>2824</v>
      </c>
      <c r="AE88" s="33" t="s">
        <v>13</v>
      </c>
      <c r="AF88" s="45">
        <v>3330</v>
      </c>
      <c r="AG88" s="5" t="s">
        <v>151</v>
      </c>
      <c r="AH88" s="7"/>
      <c r="AI88" s="7"/>
      <c r="AJ88" s="7"/>
      <c r="AK88" s="7"/>
      <c r="AL88" s="34">
        <v>43111</v>
      </c>
      <c r="AM88" s="31" t="s">
        <v>147</v>
      </c>
      <c r="AN88" s="7">
        <v>2017</v>
      </c>
      <c r="AO88" s="34">
        <v>43111</v>
      </c>
      <c r="AP88" s="5" t="s">
        <v>156</v>
      </c>
    </row>
    <row r="89" spans="1:42" s="27" customFormat="1" ht="51">
      <c r="A89" s="7" t="s">
        <v>146</v>
      </c>
      <c r="B89" s="31" t="s">
        <v>4</v>
      </c>
      <c r="C89" s="47">
        <v>2017</v>
      </c>
      <c r="D89" s="26" t="s">
        <v>173</v>
      </c>
      <c r="E89" s="44">
        <v>3269</v>
      </c>
      <c r="F89" s="5" t="s">
        <v>269</v>
      </c>
      <c r="G89" s="63" t="s">
        <v>386</v>
      </c>
      <c r="H89" s="12" t="s">
        <v>252</v>
      </c>
      <c r="I89" s="44">
        <v>3269</v>
      </c>
      <c r="J89" s="44">
        <v>3269</v>
      </c>
      <c r="K89" s="5" t="s">
        <v>147</v>
      </c>
      <c r="L89" s="5" t="s">
        <v>147</v>
      </c>
      <c r="M89" s="44">
        <v>2732</v>
      </c>
      <c r="N89" s="48">
        <v>43092</v>
      </c>
      <c r="O89" s="49">
        <v>1398770.08</v>
      </c>
      <c r="P89" s="57">
        <v>1622573.29</v>
      </c>
      <c r="Q89" s="55">
        <f t="shared" si="0"/>
        <v>1398770.077586207</v>
      </c>
      <c r="R89" s="55">
        <f t="shared" si="1"/>
        <v>-0.0024137930013239384</v>
      </c>
      <c r="S89" s="7" t="s">
        <v>148</v>
      </c>
      <c r="U89" s="5" t="s">
        <v>149</v>
      </c>
      <c r="V89" s="12" t="s">
        <v>252</v>
      </c>
      <c r="Z89" s="63" t="s">
        <v>386</v>
      </c>
      <c r="AB89" s="5" t="s">
        <v>150</v>
      </c>
      <c r="AC89" s="33" t="s">
        <v>9</v>
      </c>
      <c r="AD89" s="29">
        <v>2824</v>
      </c>
      <c r="AE89" s="33" t="s">
        <v>13</v>
      </c>
      <c r="AF89" s="44">
        <v>3269</v>
      </c>
      <c r="AG89" s="5" t="s">
        <v>151</v>
      </c>
      <c r="AH89" s="7"/>
      <c r="AI89" s="7"/>
      <c r="AJ89" s="7"/>
      <c r="AK89" s="7"/>
      <c r="AL89" s="34">
        <v>43111</v>
      </c>
      <c r="AM89" s="31" t="s">
        <v>147</v>
      </c>
      <c r="AN89" s="7">
        <v>2017</v>
      </c>
      <c r="AO89" s="34">
        <v>43111</v>
      </c>
      <c r="AP89" s="5" t="s">
        <v>156</v>
      </c>
    </row>
    <row r="90" spans="1:42" s="27" customFormat="1" ht="51">
      <c r="A90" s="7" t="s">
        <v>146</v>
      </c>
      <c r="B90" s="31" t="s">
        <v>4</v>
      </c>
      <c r="C90" s="47">
        <v>2017</v>
      </c>
      <c r="D90" s="26" t="s">
        <v>173</v>
      </c>
      <c r="E90" s="44">
        <v>3379</v>
      </c>
      <c r="F90" s="5" t="s">
        <v>160</v>
      </c>
      <c r="G90" s="63" t="s">
        <v>386</v>
      </c>
      <c r="H90" s="52" t="s">
        <v>253</v>
      </c>
      <c r="I90" s="44">
        <v>3379</v>
      </c>
      <c r="J90" s="44">
        <v>3379</v>
      </c>
      <c r="K90" s="36" t="s">
        <v>262</v>
      </c>
      <c r="L90" s="5" t="s">
        <v>147</v>
      </c>
      <c r="M90" s="44">
        <v>2733</v>
      </c>
      <c r="N90" s="48">
        <v>43095</v>
      </c>
      <c r="O90" s="49">
        <v>13320</v>
      </c>
      <c r="P90" s="50">
        <v>15451.2</v>
      </c>
      <c r="Q90" s="55">
        <f t="shared" si="0"/>
        <v>13320.000000000002</v>
      </c>
      <c r="R90" s="55">
        <f t="shared" si="1"/>
        <v>0</v>
      </c>
      <c r="S90" s="7" t="s">
        <v>148</v>
      </c>
      <c r="U90" s="5" t="s">
        <v>149</v>
      </c>
      <c r="V90" s="52" t="s">
        <v>253</v>
      </c>
      <c r="Z90" s="63" t="s">
        <v>386</v>
      </c>
      <c r="AB90" s="5" t="s">
        <v>150</v>
      </c>
      <c r="AC90" s="33" t="s">
        <v>9</v>
      </c>
      <c r="AD90" s="29">
        <v>2824</v>
      </c>
      <c r="AE90" s="33" t="s">
        <v>13</v>
      </c>
      <c r="AF90" s="44">
        <v>3379</v>
      </c>
      <c r="AG90" s="5" t="s">
        <v>151</v>
      </c>
      <c r="AH90" s="7"/>
      <c r="AI90" s="7"/>
      <c r="AJ90" s="7"/>
      <c r="AK90" s="7"/>
      <c r="AL90" s="34">
        <v>43111</v>
      </c>
      <c r="AM90" s="31" t="s">
        <v>147</v>
      </c>
      <c r="AN90" s="7">
        <v>2017</v>
      </c>
      <c r="AO90" s="34">
        <v>43111</v>
      </c>
      <c r="AP90" s="5" t="s">
        <v>156</v>
      </c>
    </row>
    <row r="91" spans="1:42" s="27" customFormat="1" ht="51">
      <c r="A91" s="7" t="s">
        <v>146</v>
      </c>
      <c r="B91" s="31" t="s">
        <v>4</v>
      </c>
      <c r="C91" s="47">
        <v>2017</v>
      </c>
      <c r="D91" s="26" t="s">
        <v>173</v>
      </c>
      <c r="E91" s="44">
        <v>3378</v>
      </c>
      <c r="F91" s="5" t="s">
        <v>160</v>
      </c>
      <c r="G91" s="63" t="s">
        <v>386</v>
      </c>
      <c r="H91" s="52" t="s">
        <v>254</v>
      </c>
      <c r="I91" s="44">
        <v>3378</v>
      </c>
      <c r="J91" s="44">
        <v>3378</v>
      </c>
      <c r="K91" s="36" t="s">
        <v>262</v>
      </c>
      <c r="L91" s="5" t="s">
        <v>147</v>
      </c>
      <c r="M91" s="44">
        <v>2734</v>
      </c>
      <c r="N91" s="48">
        <v>43095</v>
      </c>
      <c r="O91" s="49">
        <v>10000</v>
      </c>
      <c r="P91" s="50">
        <v>11600</v>
      </c>
      <c r="Q91" s="55">
        <f t="shared" si="0"/>
        <v>10000</v>
      </c>
      <c r="R91" s="55">
        <f t="shared" si="1"/>
        <v>0</v>
      </c>
      <c r="S91" s="7" t="s">
        <v>148</v>
      </c>
      <c r="U91" s="5" t="s">
        <v>149</v>
      </c>
      <c r="V91" s="52" t="s">
        <v>254</v>
      </c>
      <c r="Z91" s="63" t="s">
        <v>386</v>
      </c>
      <c r="AB91" s="5" t="s">
        <v>150</v>
      </c>
      <c r="AC91" s="33" t="s">
        <v>9</v>
      </c>
      <c r="AD91" s="29">
        <v>2824</v>
      </c>
      <c r="AE91" s="33" t="s">
        <v>13</v>
      </c>
      <c r="AF91" s="44">
        <v>3378</v>
      </c>
      <c r="AG91" s="5" t="s">
        <v>151</v>
      </c>
      <c r="AH91" s="7"/>
      <c r="AI91" s="7"/>
      <c r="AJ91" s="7"/>
      <c r="AK91" s="7"/>
      <c r="AL91" s="34">
        <v>43111</v>
      </c>
      <c r="AM91" s="31" t="s">
        <v>147</v>
      </c>
      <c r="AN91" s="7">
        <v>2017</v>
      </c>
      <c r="AO91" s="34">
        <v>43111</v>
      </c>
      <c r="AP91" s="5" t="s">
        <v>156</v>
      </c>
    </row>
    <row r="92" spans="1:42" s="27" customFormat="1" ht="51">
      <c r="A92" s="7" t="s">
        <v>146</v>
      </c>
      <c r="B92" s="31" t="s">
        <v>4</v>
      </c>
      <c r="C92" s="47">
        <v>2017</v>
      </c>
      <c r="D92" s="26" t="s">
        <v>173</v>
      </c>
      <c r="E92" s="44">
        <v>3356</v>
      </c>
      <c r="F92" s="5" t="s">
        <v>160</v>
      </c>
      <c r="G92" s="63" t="s">
        <v>386</v>
      </c>
      <c r="H92" s="58" t="s">
        <v>255</v>
      </c>
      <c r="I92" s="44">
        <v>3356</v>
      </c>
      <c r="J92" s="44">
        <v>3356</v>
      </c>
      <c r="K92" s="5" t="s">
        <v>147</v>
      </c>
      <c r="L92" s="5" t="s">
        <v>147</v>
      </c>
      <c r="M92" s="44">
        <v>2735</v>
      </c>
      <c r="N92" s="48">
        <v>43098</v>
      </c>
      <c r="O92" s="49">
        <v>3825</v>
      </c>
      <c r="P92" s="50">
        <v>4437</v>
      </c>
      <c r="Q92" s="55">
        <f t="shared" si="0"/>
        <v>3825.0000000000005</v>
      </c>
      <c r="R92" s="55">
        <f t="shared" si="1"/>
        <v>0</v>
      </c>
      <c r="S92" s="7" t="s">
        <v>148</v>
      </c>
      <c r="U92" s="5" t="s">
        <v>149</v>
      </c>
      <c r="V92" s="58" t="s">
        <v>255</v>
      </c>
      <c r="Z92" s="63" t="s">
        <v>386</v>
      </c>
      <c r="AB92" s="5" t="s">
        <v>150</v>
      </c>
      <c r="AC92" s="33" t="s">
        <v>9</v>
      </c>
      <c r="AD92" s="29">
        <v>2824</v>
      </c>
      <c r="AE92" s="33" t="s">
        <v>13</v>
      </c>
      <c r="AF92" s="44">
        <v>3356</v>
      </c>
      <c r="AG92" s="5" t="s">
        <v>151</v>
      </c>
      <c r="AH92" s="7"/>
      <c r="AI92" s="7"/>
      <c r="AJ92" s="7"/>
      <c r="AK92" s="7"/>
      <c r="AL92" s="34">
        <v>43111</v>
      </c>
      <c r="AM92" s="31" t="s">
        <v>147</v>
      </c>
      <c r="AN92" s="7">
        <v>2017</v>
      </c>
      <c r="AO92" s="34">
        <v>43111</v>
      </c>
      <c r="AP92" s="5" t="s">
        <v>156</v>
      </c>
    </row>
    <row r="93" spans="3:32" s="27" customFormat="1" ht="12.75">
      <c r="C93" s="59"/>
      <c r="K93" s="60"/>
      <c r="AD93" s="61"/>
      <c r="AF93" s="61"/>
    </row>
    <row r="94" spans="3:32" s="27" customFormat="1" ht="12.75">
      <c r="C94" s="59"/>
      <c r="K94" s="60"/>
      <c r="AD94" s="61"/>
      <c r="AF94" s="61"/>
    </row>
    <row r="95" spans="3:32" s="27" customFormat="1" ht="12.75">
      <c r="C95" s="59"/>
      <c r="K95" s="60"/>
      <c r="AD95" s="61"/>
      <c r="AF95" s="61"/>
    </row>
    <row r="96" spans="3:32" s="27" customFormat="1" ht="12.75">
      <c r="C96" s="59"/>
      <c r="K96" s="60"/>
      <c r="AD96" s="61"/>
      <c r="AF96" s="61"/>
    </row>
    <row r="97" spans="3:32" s="27" customFormat="1" ht="12.75">
      <c r="C97" s="59"/>
      <c r="K97" s="60"/>
      <c r="AD97" s="61"/>
      <c r="AF97" s="61"/>
    </row>
    <row r="98" spans="3:32" s="27" customFormat="1" ht="12.75">
      <c r="C98" s="59"/>
      <c r="K98" s="60"/>
      <c r="AD98" s="61"/>
      <c r="AF98" s="61"/>
    </row>
    <row r="99" spans="3:32" s="27" customFormat="1" ht="12.75">
      <c r="C99" s="59"/>
      <c r="K99" s="60"/>
      <c r="AD99" s="61"/>
      <c r="AF99" s="61"/>
    </row>
    <row r="100" spans="3:32" s="27" customFormat="1" ht="12.75">
      <c r="C100" s="59"/>
      <c r="K100" s="60"/>
      <c r="AD100" s="61"/>
      <c r="AF100" s="61"/>
    </row>
    <row r="101" spans="3:32" s="27" customFormat="1" ht="12.75">
      <c r="C101" s="59"/>
      <c r="K101" s="60"/>
      <c r="AD101" s="61"/>
      <c r="AF101" s="61"/>
    </row>
    <row r="102" spans="3:32" s="27" customFormat="1" ht="12.75">
      <c r="C102" s="59"/>
      <c r="K102" s="60"/>
      <c r="AD102" s="61"/>
      <c r="AF102" s="61"/>
    </row>
    <row r="103" ht="12.75">
      <c r="C103" s="32"/>
    </row>
    <row r="104" ht="12.75">
      <c r="C104" s="32"/>
    </row>
  </sheetData>
  <sheetProtection/>
  <mergeCells count="1">
    <mergeCell ref="A6:AP6"/>
  </mergeCells>
  <dataValidations count="3">
    <dataValidation type="list" allowBlank="1" showInputMessage="1" showErrorMessage="1" sqref="AC8:AC92">
      <formula1>hidden2</formula1>
    </dataValidation>
    <dataValidation type="list" allowBlank="1" showInputMessage="1" showErrorMessage="1" sqref="AE8:AE92">
      <formula1>hidden3</formula1>
    </dataValidation>
    <dataValidation type="list" allowBlank="1" showInputMessage="1" showErrorMessage="1" sqref="B8:B92">
      <formula1>hidden1</formula1>
    </dataValidation>
  </dataValidations>
  <hyperlinks>
    <hyperlink ref="G8" r:id="rId1" display="http://autorizaordenesdecompra.transparenciaceenl.mx/indice/CONTRATO Y ANEXOS DICIEMBRE.pdf"/>
    <hyperlink ref="Z8" r:id="rId2" display="http://autorizaordenesdecompra.transparenciaceenl.mx/indice/CONTRATO Y ANEXOS DICIEMBRE.pdf"/>
    <hyperlink ref="G9:G92" r:id="rId3" display="http://autorizaordenesdecompra.transparenciaceenl.mx/indice/CONTRATO Y ANEXOS DICIEMBRE.pdf"/>
    <hyperlink ref="Z9:Z92" r:id="rId4" display="http://autorizaordenesdecompra.transparenciaceenl.mx/indice/CONTRATO Y ANEXOS DICIEMBRE.pdf"/>
  </hyperlinks>
  <printOptions/>
  <pageMargins left="0.75" right="0.75" top="1" bottom="1" header="0.5" footer="0.5"/>
  <pageSetup horizontalDpi="300" verticalDpi="300" orientation="portrait" r:id="rId5"/>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E48" sqref="E48"/>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E29" sqref="E29"/>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H35" sqref="H35"/>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60"/>
  <sheetViews>
    <sheetView zoomScalePageLayoutView="0" workbookViewId="0" topLeftCell="A103">
      <selection activeCell="E30" sqref="E30"/>
    </sheetView>
  </sheetViews>
  <sheetFormatPr defaultColWidth="16.00390625" defaultRowHeight="12.75"/>
  <cols>
    <col min="1" max="1" width="5.00390625" style="0" bestFit="1" customWidth="1"/>
    <col min="2" max="2" width="22.7109375" style="0" bestFit="1" customWidth="1"/>
    <col min="3" max="3" width="16.421875" style="0" bestFit="1" customWidth="1"/>
    <col min="4" max="4" width="18.8515625" style="0" bestFit="1" customWidth="1"/>
    <col min="5" max="5" width="66.7109375" style="17" bestFit="1" customWidth="1"/>
    <col min="6" max="6" width="29.140625" style="0" bestFit="1" customWidth="1"/>
  </cols>
  <sheetData>
    <row r="1" spans="2:6" ht="12.75">
      <c r="B1" t="s">
        <v>20</v>
      </c>
      <c r="C1" t="s">
        <v>20</v>
      </c>
      <c r="D1" t="s">
        <v>20</v>
      </c>
      <c r="E1" s="17" t="s">
        <v>22</v>
      </c>
      <c r="F1" t="s">
        <v>26</v>
      </c>
    </row>
    <row r="2" spans="2:6" ht="12.75">
      <c r="B2" t="s">
        <v>82</v>
      </c>
      <c r="C2" t="s">
        <v>83</v>
      </c>
      <c r="D2" t="s">
        <v>84</v>
      </c>
      <c r="E2" s="17" t="s">
        <v>85</v>
      </c>
      <c r="F2" t="s">
        <v>86</v>
      </c>
    </row>
    <row r="3" spans="1:6" ht="15">
      <c r="A3" s="43" t="s">
        <v>87</v>
      </c>
      <c r="B3" s="43" t="s">
        <v>88</v>
      </c>
      <c r="C3" s="43" t="s">
        <v>89</v>
      </c>
      <c r="D3" s="43" t="s">
        <v>90</v>
      </c>
      <c r="E3" s="43" t="s">
        <v>91</v>
      </c>
      <c r="F3" s="43" t="s">
        <v>92</v>
      </c>
    </row>
    <row r="4" spans="1:6" s="22" customFormat="1" ht="12.75">
      <c r="A4" s="44">
        <v>3177</v>
      </c>
      <c r="E4" s="10" t="s">
        <v>384</v>
      </c>
      <c r="F4" s="23">
        <v>18141.85</v>
      </c>
    </row>
    <row r="5" spans="1:6" s="22" customFormat="1" ht="12.75">
      <c r="A5" s="44">
        <v>3261</v>
      </c>
      <c r="B5" s="22" t="s">
        <v>323</v>
      </c>
      <c r="C5" s="22" t="s">
        <v>324</v>
      </c>
      <c r="D5" s="22" t="s">
        <v>304</v>
      </c>
      <c r="E5" s="10"/>
      <c r="F5" s="23">
        <v>8750</v>
      </c>
    </row>
    <row r="6" spans="1:6" s="22" customFormat="1" ht="12.75">
      <c r="A6" s="44">
        <v>3258</v>
      </c>
      <c r="E6" s="10" t="s">
        <v>338</v>
      </c>
      <c r="F6" s="23">
        <v>38575.8</v>
      </c>
    </row>
    <row r="7" spans="1:6" s="22" customFormat="1" ht="12.75">
      <c r="A7" s="44">
        <v>3258</v>
      </c>
      <c r="E7" s="10" t="s">
        <v>272</v>
      </c>
      <c r="F7" s="23">
        <v>24342.6</v>
      </c>
    </row>
    <row r="8" spans="1:6" s="22" customFormat="1" ht="12.75">
      <c r="A8" s="44">
        <v>3258</v>
      </c>
      <c r="E8" s="10" t="s">
        <v>279</v>
      </c>
      <c r="F8" s="23">
        <v>29811.9</v>
      </c>
    </row>
    <row r="9" spans="1:6" s="22" customFormat="1" ht="12.75">
      <c r="A9" s="44">
        <v>3258</v>
      </c>
      <c r="E9" s="10" t="s">
        <v>339</v>
      </c>
      <c r="F9" s="23">
        <v>32886</v>
      </c>
    </row>
    <row r="10" spans="1:6" s="22" customFormat="1" ht="12.75">
      <c r="A10" s="44">
        <v>3262</v>
      </c>
      <c r="B10" s="22" t="s">
        <v>300</v>
      </c>
      <c r="C10" s="22" t="s">
        <v>301</v>
      </c>
      <c r="D10" s="22" t="s">
        <v>302</v>
      </c>
      <c r="E10" s="10"/>
      <c r="F10" s="23">
        <v>2117.21</v>
      </c>
    </row>
    <row r="11" spans="1:6" s="22" customFormat="1" ht="12.75">
      <c r="A11" s="44">
        <v>3271</v>
      </c>
      <c r="E11" s="10" t="s">
        <v>157</v>
      </c>
      <c r="F11" s="23">
        <v>11136</v>
      </c>
    </row>
    <row r="12" spans="1:6" s="22" customFormat="1" ht="12.75">
      <c r="A12" s="44">
        <v>3253</v>
      </c>
      <c r="B12" s="22" t="s">
        <v>303</v>
      </c>
      <c r="C12" s="22" t="s">
        <v>304</v>
      </c>
      <c r="D12" s="22" t="s">
        <v>305</v>
      </c>
      <c r="E12" s="10"/>
      <c r="F12" s="23">
        <v>1744.64</v>
      </c>
    </row>
    <row r="13" spans="1:6" s="22" customFormat="1" ht="12.75">
      <c r="A13" s="44">
        <v>3270</v>
      </c>
      <c r="E13" s="10" t="s">
        <v>154</v>
      </c>
      <c r="F13" s="23">
        <v>7770</v>
      </c>
    </row>
    <row r="14" spans="1:6" s="22" customFormat="1" ht="12.75">
      <c r="A14" s="44">
        <v>3272</v>
      </c>
      <c r="E14" s="10" t="s">
        <v>154</v>
      </c>
      <c r="F14" s="23">
        <v>3270</v>
      </c>
    </row>
    <row r="15" spans="1:6" s="22" customFormat="1" ht="12.75">
      <c r="A15" s="44">
        <v>3272</v>
      </c>
      <c r="E15" s="10" t="s">
        <v>155</v>
      </c>
      <c r="F15" s="23">
        <v>770</v>
      </c>
    </row>
    <row r="16" spans="1:6" s="22" customFormat="1" ht="12.75">
      <c r="A16" s="44">
        <v>3263</v>
      </c>
      <c r="E16" s="10" t="s">
        <v>387</v>
      </c>
      <c r="F16" s="23">
        <v>358979.4</v>
      </c>
    </row>
    <row r="17" spans="1:6" s="22" customFormat="1" ht="12.75">
      <c r="A17" s="44">
        <v>3263</v>
      </c>
      <c r="B17" s="22" t="s">
        <v>340</v>
      </c>
      <c r="C17" s="22" t="s">
        <v>341</v>
      </c>
      <c r="D17" s="22" t="s">
        <v>342</v>
      </c>
      <c r="E17" s="10"/>
      <c r="F17" s="23">
        <v>432216</v>
      </c>
    </row>
    <row r="18" spans="1:6" s="22" customFormat="1" ht="12.75">
      <c r="A18" s="44">
        <v>3263</v>
      </c>
      <c r="E18" s="10" t="s">
        <v>343</v>
      </c>
      <c r="F18" s="23">
        <v>382991.4</v>
      </c>
    </row>
    <row r="19" spans="1:6" s="22" customFormat="1" ht="12.75">
      <c r="A19" s="44">
        <v>3268</v>
      </c>
      <c r="E19" s="10" t="s">
        <v>154</v>
      </c>
      <c r="F19" s="23">
        <v>318</v>
      </c>
    </row>
    <row r="20" spans="1:6" s="22" customFormat="1" ht="12.75">
      <c r="A20" s="44">
        <v>3268</v>
      </c>
      <c r="E20" s="10" t="s">
        <v>344</v>
      </c>
      <c r="F20" s="23">
        <v>1296</v>
      </c>
    </row>
    <row r="21" spans="1:6" s="22" customFormat="1" ht="12.75">
      <c r="A21" s="44">
        <v>3282</v>
      </c>
      <c r="B21" s="22" t="s">
        <v>385</v>
      </c>
      <c r="C21" s="22" t="s">
        <v>347</v>
      </c>
      <c r="D21" s="22" t="s">
        <v>348</v>
      </c>
      <c r="E21" s="10"/>
      <c r="F21" s="23">
        <v>53998</v>
      </c>
    </row>
    <row r="22" spans="1:6" s="22" customFormat="1" ht="12.75">
      <c r="A22" s="44">
        <v>3282</v>
      </c>
      <c r="B22" s="22" t="s">
        <v>346</v>
      </c>
      <c r="C22" s="22" t="s">
        <v>356</v>
      </c>
      <c r="D22" s="22" t="s">
        <v>308</v>
      </c>
      <c r="E22" s="10"/>
      <c r="F22" s="23">
        <v>49068</v>
      </c>
    </row>
    <row r="23" spans="1:6" s="22" customFormat="1" ht="12.75">
      <c r="A23" s="44">
        <v>3246</v>
      </c>
      <c r="B23" s="22" t="s">
        <v>345</v>
      </c>
      <c r="C23" s="22" t="s">
        <v>350</v>
      </c>
      <c r="D23" s="22" t="s">
        <v>349</v>
      </c>
      <c r="E23" s="10"/>
      <c r="F23" s="23">
        <v>7308</v>
      </c>
    </row>
    <row r="24" spans="1:6" s="22" customFormat="1" ht="12.75">
      <c r="A24" s="44">
        <v>3246</v>
      </c>
      <c r="B24" s="22" t="s">
        <v>351</v>
      </c>
      <c r="C24" s="22" t="s">
        <v>352</v>
      </c>
      <c r="D24" s="22" t="s">
        <v>353</v>
      </c>
      <c r="E24" s="10"/>
      <c r="F24" s="23">
        <v>6960</v>
      </c>
    </row>
    <row r="25" spans="1:6" s="22" customFormat="1" ht="12.75">
      <c r="A25" s="44">
        <v>3275</v>
      </c>
      <c r="E25" s="10" t="s">
        <v>159</v>
      </c>
      <c r="F25" s="23">
        <v>3445.2</v>
      </c>
    </row>
    <row r="26" spans="1:6" s="22" customFormat="1" ht="12.75">
      <c r="A26" s="44">
        <v>3275</v>
      </c>
      <c r="E26" s="10" t="s">
        <v>152</v>
      </c>
      <c r="F26" s="23">
        <v>3394.16</v>
      </c>
    </row>
    <row r="27" spans="1:6" s="22" customFormat="1" ht="12.75">
      <c r="A27" s="44">
        <v>3285</v>
      </c>
      <c r="B27" s="22" t="s">
        <v>312</v>
      </c>
      <c r="C27" s="22" t="s">
        <v>304</v>
      </c>
      <c r="D27" s="22" t="s">
        <v>313</v>
      </c>
      <c r="E27" s="10"/>
      <c r="F27" s="23">
        <v>6465.14</v>
      </c>
    </row>
    <row r="28" spans="1:6" s="22" customFormat="1" ht="12.75">
      <c r="A28" s="44">
        <v>3285</v>
      </c>
      <c r="E28" s="10" t="s">
        <v>159</v>
      </c>
      <c r="F28" s="23">
        <v>6504.12</v>
      </c>
    </row>
    <row r="29" spans="1:6" s="22" customFormat="1" ht="12.75">
      <c r="A29" s="44">
        <v>3266</v>
      </c>
      <c r="E29" s="10" t="s">
        <v>273</v>
      </c>
      <c r="F29" s="23">
        <v>412349.6</v>
      </c>
    </row>
    <row r="30" spans="1:6" s="22" customFormat="1" ht="12.75">
      <c r="A30" s="44">
        <v>3266</v>
      </c>
      <c r="E30" s="10" t="s">
        <v>354</v>
      </c>
      <c r="F30" s="23">
        <v>414837.8</v>
      </c>
    </row>
    <row r="31" spans="1:6" s="22" customFormat="1" ht="12.75">
      <c r="A31" s="44">
        <v>3266</v>
      </c>
      <c r="E31" s="10" t="s">
        <v>355</v>
      </c>
      <c r="F31" s="23">
        <v>418381.6</v>
      </c>
    </row>
    <row r="32" spans="1:6" s="22" customFormat="1" ht="12.75">
      <c r="A32" s="44">
        <v>3283</v>
      </c>
      <c r="B32" s="22" t="s">
        <v>314</v>
      </c>
      <c r="C32" s="22" t="s">
        <v>356</v>
      </c>
      <c r="D32" s="22" t="s">
        <v>315</v>
      </c>
      <c r="E32" s="10"/>
      <c r="F32" s="23">
        <v>3248</v>
      </c>
    </row>
    <row r="33" spans="1:6" s="22" customFormat="1" ht="12.75">
      <c r="A33" s="44">
        <v>3277</v>
      </c>
      <c r="B33" s="22" t="s">
        <v>316</v>
      </c>
      <c r="C33" s="22" t="s">
        <v>357</v>
      </c>
      <c r="D33" s="22" t="s">
        <v>301</v>
      </c>
      <c r="E33" s="10"/>
      <c r="F33" s="23">
        <v>12760</v>
      </c>
    </row>
    <row r="34" spans="1:6" s="22" customFormat="1" ht="12.75">
      <c r="A34" s="44">
        <v>3278</v>
      </c>
      <c r="B34" s="22" t="s">
        <v>358</v>
      </c>
      <c r="C34" s="22" t="s">
        <v>359</v>
      </c>
      <c r="D34" s="22" t="s">
        <v>360</v>
      </c>
      <c r="E34" s="10"/>
      <c r="F34" s="23">
        <v>9280</v>
      </c>
    </row>
    <row r="35" spans="1:6" s="22" customFormat="1" ht="12.75">
      <c r="A35" s="44">
        <v>3279</v>
      </c>
      <c r="B35" s="22" t="s">
        <v>318</v>
      </c>
      <c r="C35" s="22" t="s">
        <v>361</v>
      </c>
      <c r="D35" s="22" t="s">
        <v>362</v>
      </c>
      <c r="E35" s="10"/>
      <c r="F35" s="23">
        <v>13920</v>
      </c>
    </row>
    <row r="36" spans="1:6" s="22" customFormat="1" ht="12.75">
      <c r="A36" s="44">
        <v>3161</v>
      </c>
      <c r="E36" s="10" t="s">
        <v>274</v>
      </c>
      <c r="F36" s="23">
        <v>4214</v>
      </c>
    </row>
    <row r="37" spans="1:6" s="22" customFormat="1" ht="12.75">
      <c r="A37" s="44">
        <v>3289</v>
      </c>
      <c r="E37" s="10" t="s">
        <v>339</v>
      </c>
      <c r="F37" s="23">
        <v>16124</v>
      </c>
    </row>
    <row r="38" spans="1:6" s="22" customFormat="1" ht="12.75">
      <c r="A38" s="44">
        <v>3289</v>
      </c>
      <c r="E38" s="10" t="s">
        <v>272</v>
      </c>
      <c r="F38" s="23">
        <v>5452</v>
      </c>
    </row>
    <row r="39" spans="1:6" s="22" customFormat="1" ht="12.75">
      <c r="A39" s="44">
        <v>3280</v>
      </c>
      <c r="B39" s="22" t="s">
        <v>321</v>
      </c>
      <c r="C39" s="22" t="s">
        <v>320</v>
      </c>
      <c r="D39" s="22" t="s">
        <v>322</v>
      </c>
      <c r="E39" s="10"/>
      <c r="F39" s="23">
        <v>1825.24</v>
      </c>
    </row>
    <row r="40" spans="1:6" s="22" customFormat="1" ht="12.75">
      <c r="A40" s="45">
        <v>3287</v>
      </c>
      <c r="E40" s="10" t="s">
        <v>155</v>
      </c>
      <c r="F40" s="23">
        <v>17410.09</v>
      </c>
    </row>
    <row r="41" spans="1:6" s="22" customFormat="1" ht="12.75">
      <c r="A41" s="45">
        <v>3287</v>
      </c>
      <c r="E41" s="10" t="s">
        <v>292</v>
      </c>
      <c r="F41" s="23">
        <v>19617.92</v>
      </c>
    </row>
    <row r="42" spans="1:6" s="22" customFormat="1" ht="12.75">
      <c r="A42" s="44">
        <v>3297</v>
      </c>
      <c r="E42" s="10" t="s">
        <v>275</v>
      </c>
      <c r="F42" s="23">
        <v>2413.84</v>
      </c>
    </row>
    <row r="43" spans="1:6" s="22" customFormat="1" ht="12.75">
      <c r="A43" s="46">
        <v>3087</v>
      </c>
      <c r="E43" s="10" t="s">
        <v>363</v>
      </c>
      <c r="F43" s="23">
        <v>574200</v>
      </c>
    </row>
    <row r="44" spans="1:6" s="22" customFormat="1" ht="12.75">
      <c r="A44" s="46">
        <v>3087</v>
      </c>
      <c r="E44" s="10" t="s">
        <v>364</v>
      </c>
      <c r="F44" s="23">
        <v>603200</v>
      </c>
    </row>
    <row r="45" spans="1:6" s="22" customFormat="1" ht="12.75">
      <c r="A45" s="46">
        <v>3087</v>
      </c>
      <c r="E45" s="10" t="s">
        <v>365</v>
      </c>
      <c r="F45" s="23">
        <v>589280</v>
      </c>
    </row>
    <row r="46" spans="1:6" s="22" customFormat="1" ht="12.75">
      <c r="A46" s="44">
        <v>3291</v>
      </c>
      <c r="B46" s="22" t="s">
        <v>314</v>
      </c>
      <c r="C46" s="22" t="s">
        <v>356</v>
      </c>
      <c r="D46" s="22" t="s">
        <v>315</v>
      </c>
      <c r="E46" s="10"/>
      <c r="F46" s="23">
        <v>3248</v>
      </c>
    </row>
    <row r="47" spans="1:6" s="22" customFormat="1" ht="12.75">
      <c r="A47" s="44">
        <v>3267</v>
      </c>
      <c r="E47" s="10" t="s">
        <v>344</v>
      </c>
      <c r="F47" s="23">
        <v>1728</v>
      </c>
    </row>
    <row r="48" spans="1:6" s="22" customFormat="1" ht="12.75">
      <c r="A48" s="44">
        <v>3259</v>
      </c>
      <c r="E48" s="10" t="s">
        <v>366</v>
      </c>
      <c r="F48" s="23">
        <v>2961.77</v>
      </c>
    </row>
    <row r="49" spans="1:6" s="22" customFormat="1" ht="12.75">
      <c r="A49" s="44">
        <v>3259</v>
      </c>
      <c r="E49" s="10" t="s">
        <v>275</v>
      </c>
      <c r="F49" s="23">
        <v>3738.4</v>
      </c>
    </row>
    <row r="50" spans="1:6" s="22" customFormat="1" ht="12.75">
      <c r="A50" s="44">
        <v>3274</v>
      </c>
      <c r="E50" s="10" t="s">
        <v>344</v>
      </c>
      <c r="F50" s="23">
        <v>2940</v>
      </c>
    </row>
    <row r="51" spans="1:6" s="22" customFormat="1" ht="12.75">
      <c r="A51" s="44">
        <v>3302</v>
      </c>
      <c r="B51" s="22" t="s">
        <v>323</v>
      </c>
      <c r="C51" s="22" t="s">
        <v>324</v>
      </c>
      <c r="D51" s="22" t="s">
        <v>304</v>
      </c>
      <c r="E51" s="10"/>
      <c r="F51" s="23">
        <v>1392</v>
      </c>
    </row>
    <row r="52" spans="1:6" s="22" customFormat="1" ht="12.75">
      <c r="A52" s="44">
        <v>3148</v>
      </c>
      <c r="E52" s="10" t="s">
        <v>278</v>
      </c>
      <c r="F52" s="23">
        <v>25172</v>
      </c>
    </row>
    <row r="53" spans="1:6" s="22" customFormat="1" ht="12.75">
      <c r="A53" s="44">
        <v>3286</v>
      </c>
      <c r="E53" s="10" t="s">
        <v>366</v>
      </c>
      <c r="F53" s="23">
        <v>10101.85</v>
      </c>
    </row>
    <row r="54" spans="1:6" s="22" customFormat="1" ht="12.75">
      <c r="A54" s="44">
        <v>3286</v>
      </c>
      <c r="E54" s="10" t="s">
        <v>367</v>
      </c>
      <c r="F54" s="23">
        <v>10860.78</v>
      </c>
    </row>
    <row r="55" spans="1:6" s="22" customFormat="1" ht="12.75">
      <c r="A55" s="44">
        <v>3308</v>
      </c>
      <c r="E55" s="10" t="s">
        <v>366</v>
      </c>
      <c r="F55" s="23">
        <v>2830.78</v>
      </c>
    </row>
    <row r="56" spans="1:6" s="22" customFormat="1" ht="12.75">
      <c r="A56" s="44">
        <v>3308</v>
      </c>
      <c r="E56" s="10" t="s">
        <v>367</v>
      </c>
      <c r="F56" s="23">
        <v>2845.32</v>
      </c>
    </row>
    <row r="57" spans="1:6" s="22" customFormat="1" ht="12.75">
      <c r="A57" s="44">
        <v>3312</v>
      </c>
      <c r="B57" s="10" t="s">
        <v>321</v>
      </c>
      <c r="C57" s="10" t="s">
        <v>320</v>
      </c>
      <c r="D57" s="22" t="s">
        <v>322</v>
      </c>
      <c r="E57" s="10"/>
      <c r="F57" s="23">
        <v>1825.24</v>
      </c>
    </row>
    <row r="58" spans="1:6" s="22" customFormat="1" ht="12.75">
      <c r="A58" s="44">
        <v>3317</v>
      </c>
      <c r="B58" s="10" t="s">
        <v>325</v>
      </c>
      <c r="C58" s="10" t="s">
        <v>326</v>
      </c>
      <c r="D58" s="22" t="s">
        <v>327</v>
      </c>
      <c r="E58" s="10"/>
      <c r="F58" s="23">
        <v>2900</v>
      </c>
    </row>
    <row r="59" spans="1:6" s="22" customFormat="1" ht="12.75">
      <c r="A59" s="44">
        <v>3303</v>
      </c>
      <c r="E59" s="10" t="s">
        <v>279</v>
      </c>
      <c r="F59" s="23">
        <v>64379.99</v>
      </c>
    </row>
    <row r="60" spans="1:6" s="22" customFormat="1" ht="12.75">
      <c r="A60" s="44">
        <v>3303</v>
      </c>
      <c r="E60" s="10" t="s">
        <v>339</v>
      </c>
      <c r="F60" s="23">
        <v>87406</v>
      </c>
    </row>
    <row r="61" spans="1:6" s="22" customFormat="1" ht="12.75">
      <c r="A61" s="44">
        <v>3304</v>
      </c>
      <c r="E61" s="10" t="s">
        <v>280</v>
      </c>
      <c r="F61" s="23">
        <v>7018</v>
      </c>
    </row>
    <row r="62" spans="1:6" s="22" customFormat="1" ht="12.75">
      <c r="A62" s="44">
        <v>3319</v>
      </c>
      <c r="B62" s="22" t="s">
        <v>323</v>
      </c>
      <c r="C62" s="22" t="s">
        <v>324</v>
      </c>
      <c r="D62" s="22" t="s">
        <v>304</v>
      </c>
      <c r="E62" s="10"/>
      <c r="F62" s="23">
        <v>18304.8</v>
      </c>
    </row>
    <row r="63" spans="1:6" s="22" customFormat="1" ht="12.75">
      <c r="A63" s="44">
        <v>3290</v>
      </c>
      <c r="E63" s="10" t="s">
        <v>281</v>
      </c>
      <c r="F63" s="23">
        <v>15184.4</v>
      </c>
    </row>
    <row r="64" spans="1:6" s="22" customFormat="1" ht="12.75">
      <c r="A64" s="44">
        <v>3310</v>
      </c>
      <c r="E64" s="10" t="s">
        <v>366</v>
      </c>
      <c r="F64" s="23">
        <v>2246.94</v>
      </c>
    </row>
    <row r="65" spans="1:6" s="22" customFormat="1" ht="12.75">
      <c r="A65" s="44">
        <v>3276</v>
      </c>
      <c r="E65" s="10" t="s">
        <v>154</v>
      </c>
      <c r="F65" s="23">
        <v>11813.44</v>
      </c>
    </row>
    <row r="66" spans="1:6" s="22" customFormat="1" ht="12.75">
      <c r="A66" s="44">
        <v>3276</v>
      </c>
      <c r="E66" s="10" t="s">
        <v>155</v>
      </c>
      <c r="F66" s="23">
        <v>3369.8</v>
      </c>
    </row>
    <row r="67" spans="1:6" s="22" customFormat="1" ht="12.75">
      <c r="A67" s="44">
        <v>3321</v>
      </c>
      <c r="E67" s="10" t="s">
        <v>275</v>
      </c>
      <c r="F67" s="23">
        <v>3569.78</v>
      </c>
    </row>
    <row r="68" spans="1:6" s="22" customFormat="1" ht="12.75">
      <c r="A68" s="44">
        <v>3311</v>
      </c>
      <c r="B68" s="22" t="s">
        <v>328</v>
      </c>
      <c r="C68" s="22" t="s">
        <v>329</v>
      </c>
      <c r="D68" s="22" t="s">
        <v>330</v>
      </c>
      <c r="E68" s="10"/>
      <c r="F68" s="23">
        <v>4663.2</v>
      </c>
    </row>
    <row r="69" spans="1:6" s="22" customFormat="1" ht="12.75">
      <c r="A69" s="44">
        <v>3311</v>
      </c>
      <c r="B69" s="22" t="s">
        <v>368</v>
      </c>
      <c r="C69" s="22" t="s">
        <v>337</v>
      </c>
      <c r="D69" s="22" t="s">
        <v>369</v>
      </c>
      <c r="E69" s="10"/>
      <c r="F69" s="23">
        <v>4959</v>
      </c>
    </row>
    <row r="70" spans="1:6" s="22" customFormat="1" ht="12.75">
      <c r="A70" s="44">
        <v>3307</v>
      </c>
      <c r="E70" s="10" t="s">
        <v>370</v>
      </c>
      <c r="F70" s="23">
        <v>2204.05</v>
      </c>
    </row>
    <row r="71" spans="1:6" s="22" customFormat="1" ht="12.75">
      <c r="A71" s="44">
        <v>3314</v>
      </c>
      <c r="B71" s="22" t="s">
        <v>323</v>
      </c>
      <c r="C71" s="22" t="s">
        <v>324</v>
      </c>
      <c r="D71" s="22" t="s">
        <v>304</v>
      </c>
      <c r="E71" s="10"/>
      <c r="F71" s="23">
        <v>2749.2</v>
      </c>
    </row>
    <row r="72" spans="1:6" s="22" customFormat="1" ht="12.75">
      <c r="A72" s="44">
        <v>3301</v>
      </c>
      <c r="E72" s="10" t="s">
        <v>371</v>
      </c>
      <c r="F72" s="23">
        <v>8096.8</v>
      </c>
    </row>
    <row r="73" spans="1:6" s="22" customFormat="1" ht="12.75">
      <c r="A73" s="44">
        <v>3301</v>
      </c>
      <c r="B73" s="22" t="s">
        <v>328</v>
      </c>
      <c r="C73" s="22" t="s">
        <v>329</v>
      </c>
      <c r="D73" s="22" t="s">
        <v>330</v>
      </c>
      <c r="E73" s="10"/>
      <c r="F73" s="23">
        <v>6415.18</v>
      </c>
    </row>
    <row r="74" spans="1:6" s="22" customFormat="1" ht="12.75">
      <c r="A74" s="44">
        <v>3338</v>
      </c>
      <c r="E74" s="10" t="s">
        <v>366</v>
      </c>
      <c r="F74" s="23">
        <v>6593.72</v>
      </c>
    </row>
    <row r="75" spans="1:6" s="22" customFormat="1" ht="12.75">
      <c r="A75" s="44">
        <v>3338</v>
      </c>
      <c r="B75" s="22" t="s">
        <v>312</v>
      </c>
      <c r="C75" s="22" t="s">
        <v>304</v>
      </c>
      <c r="D75" s="22" t="s">
        <v>313</v>
      </c>
      <c r="E75" s="10"/>
      <c r="F75" s="23">
        <v>10040.45</v>
      </c>
    </row>
    <row r="76" spans="1:6" s="22" customFormat="1" ht="12.75">
      <c r="A76" s="44">
        <v>3338</v>
      </c>
      <c r="E76" s="10" t="s">
        <v>367</v>
      </c>
      <c r="F76" s="23">
        <v>5407.4</v>
      </c>
    </row>
    <row r="77" spans="1:6" s="22" customFormat="1" ht="12.75">
      <c r="A77" s="44">
        <v>3318</v>
      </c>
      <c r="B77" s="22" t="s">
        <v>368</v>
      </c>
      <c r="C77" s="22" t="s">
        <v>337</v>
      </c>
      <c r="D77" s="22" t="s">
        <v>369</v>
      </c>
      <c r="E77" s="10"/>
      <c r="F77" s="23">
        <v>117090.4</v>
      </c>
    </row>
    <row r="78" spans="1:6" s="22" customFormat="1" ht="12.75">
      <c r="A78" s="44">
        <v>3318</v>
      </c>
      <c r="B78" s="22" t="s">
        <v>328</v>
      </c>
      <c r="C78" s="22" t="s">
        <v>329</v>
      </c>
      <c r="D78" s="22" t="s">
        <v>330</v>
      </c>
      <c r="E78" s="10"/>
      <c r="F78" s="23">
        <v>93152.06</v>
      </c>
    </row>
    <row r="79" spans="1:6" s="22" customFormat="1" ht="12.75">
      <c r="A79" s="44">
        <v>3298</v>
      </c>
      <c r="E79" s="10" t="s">
        <v>283</v>
      </c>
      <c r="F79" s="23">
        <v>6414.8</v>
      </c>
    </row>
    <row r="80" spans="1:6" s="22" customFormat="1" ht="12.75">
      <c r="A80" s="44">
        <v>3298</v>
      </c>
      <c r="E80" s="10" t="s">
        <v>152</v>
      </c>
      <c r="F80" s="23">
        <v>6711.76</v>
      </c>
    </row>
    <row r="81" spans="1:6" s="22" customFormat="1" ht="12.75">
      <c r="A81" s="44">
        <v>3300</v>
      </c>
      <c r="E81" s="10" t="s">
        <v>272</v>
      </c>
      <c r="F81" s="23">
        <v>71920</v>
      </c>
    </row>
    <row r="82" spans="1:6" s="22" customFormat="1" ht="12.75">
      <c r="A82" s="44">
        <v>3300</v>
      </c>
      <c r="E82" s="10" t="s">
        <v>279</v>
      </c>
      <c r="F82" s="23">
        <v>78880</v>
      </c>
    </row>
    <row r="83" spans="1:6" s="22" customFormat="1" ht="12.75">
      <c r="A83" s="44">
        <v>3350</v>
      </c>
      <c r="E83" s="10" t="s">
        <v>372</v>
      </c>
      <c r="F83" s="23">
        <v>46660.79</v>
      </c>
    </row>
    <row r="84" spans="1:6" s="22" customFormat="1" ht="12.75">
      <c r="A84" s="44">
        <v>3273</v>
      </c>
      <c r="E84" s="10" t="s">
        <v>272</v>
      </c>
      <c r="F84" s="23">
        <v>80040</v>
      </c>
    </row>
    <row r="85" spans="1:6" s="22" customFormat="1" ht="12.75">
      <c r="A85" s="44">
        <v>3273</v>
      </c>
      <c r="E85" s="10" t="s">
        <v>373</v>
      </c>
      <c r="F85" s="23">
        <v>106167.84</v>
      </c>
    </row>
    <row r="86" spans="1:6" s="22" customFormat="1" ht="12" customHeight="1">
      <c r="A86" s="44">
        <v>3361</v>
      </c>
      <c r="E86" s="10" t="s">
        <v>152</v>
      </c>
      <c r="F86" s="23">
        <v>2115.84</v>
      </c>
    </row>
    <row r="87" spans="1:6" s="22" customFormat="1" ht="12.75">
      <c r="A87" s="44">
        <v>3359</v>
      </c>
      <c r="B87" s="22" t="s">
        <v>331</v>
      </c>
      <c r="C87" s="22" t="s">
        <v>332</v>
      </c>
      <c r="E87" s="10"/>
      <c r="F87" s="23">
        <v>11600</v>
      </c>
    </row>
    <row r="88" spans="1:6" s="22" customFormat="1" ht="12.75">
      <c r="A88" s="44">
        <v>3296</v>
      </c>
      <c r="E88" s="10" t="s">
        <v>285</v>
      </c>
      <c r="F88" s="23">
        <v>2792.12</v>
      </c>
    </row>
    <row r="89" spans="1:6" s="22" customFormat="1" ht="12.75">
      <c r="A89" s="44">
        <v>3351</v>
      </c>
      <c r="E89" s="10" t="s">
        <v>374</v>
      </c>
      <c r="F89" s="23">
        <v>52548</v>
      </c>
    </row>
    <row r="90" spans="1:6" s="22" customFormat="1" ht="12.75">
      <c r="A90" s="44">
        <v>3351</v>
      </c>
      <c r="E90" s="10" t="s">
        <v>159</v>
      </c>
      <c r="F90" s="23">
        <v>71340</v>
      </c>
    </row>
    <row r="91" spans="1:6" s="22" customFormat="1" ht="12.75">
      <c r="A91" s="44">
        <v>3346</v>
      </c>
      <c r="E91" s="10" t="s">
        <v>374</v>
      </c>
      <c r="F91" s="23">
        <v>30450</v>
      </c>
    </row>
    <row r="92" spans="1:6" s="22" customFormat="1" ht="12.75">
      <c r="A92" s="44">
        <v>3346</v>
      </c>
      <c r="E92" s="10" t="s">
        <v>297</v>
      </c>
      <c r="F92" s="23">
        <v>51852</v>
      </c>
    </row>
    <row r="93" spans="1:6" s="22" customFormat="1" ht="12.75">
      <c r="A93" s="44">
        <v>3373</v>
      </c>
      <c r="E93" s="10" t="s">
        <v>371</v>
      </c>
      <c r="F93" s="23">
        <v>20230.4</v>
      </c>
    </row>
    <row r="94" spans="1:6" s="22" customFormat="1" ht="12.75">
      <c r="A94" s="44">
        <v>3373</v>
      </c>
      <c r="B94" s="22" t="s">
        <v>328</v>
      </c>
      <c r="C94" s="22" t="s">
        <v>329</v>
      </c>
      <c r="D94" s="22" t="s">
        <v>330</v>
      </c>
      <c r="E94" s="10"/>
      <c r="F94" s="23">
        <v>13966.78</v>
      </c>
    </row>
    <row r="95" spans="1:6" s="22" customFormat="1" ht="12.75">
      <c r="A95" s="44">
        <v>3358</v>
      </c>
      <c r="B95" s="22" t="s">
        <v>368</v>
      </c>
      <c r="C95" s="22" t="s">
        <v>337</v>
      </c>
      <c r="D95" s="22" t="s">
        <v>369</v>
      </c>
      <c r="E95" s="10"/>
      <c r="F95" s="23">
        <v>73793.4</v>
      </c>
    </row>
    <row r="96" spans="1:6" s="22" customFormat="1" ht="12.75">
      <c r="A96" s="44">
        <v>3358</v>
      </c>
      <c r="B96" s="22" t="s">
        <v>328</v>
      </c>
      <c r="C96" s="22" t="s">
        <v>329</v>
      </c>
      <c r="D96" s="22" t="s">
        <v>330</v>
      </c>
      <c r="E96" s="10"/>
      <c r="F96" s="23">
        <v>67172.42</v>
      </c>
    </row>
    <row r="97" spans="1:6" s="22" customFormat="1" ht="12.75">
      <c r="A97" s="44">
        <v>3371</v>
      </c>
      <c r="B97" s="22" t="s">
        <v>375</v>
      </c>
      <c r="C97" s="22" t="s">
        <v>376</v>
      </c>
      <c r="D97" s="22" t="s">
        <v>377</v>
      </c>
      <c r="E97" s="10"/>
      <c r="F97" s="23">
        <v>15357.09</v>
      </c>
    </row>
    <row r="98" spans="1:6" s="22" customFormat="1" ht="12.75">
      <c r="A98" s="44">
        <v>3371</v>
      </c>
      <c r="E98" s="10" t="s">
        <v>287</v>
      </c>
      <c r="F98" s="23">
        <v>7662.38</v>
      </c>
    </row>
    <row r="99" spans="1:6" s="22" customFormat="1" ht="12.75">
      <c r="A99" s="44">
        <v>3329</v>
      </c>
      <c r="E99" s="10" t="s">
        <v>383</v>
      </c>
      <c r="F99" s="23">
        <v>5616.3</v>
      </c>
    </row>
    <row r="100" spans="1:6" s="22" customFormat="1" ht="12.75">
      <c r="A100" s="44">
        <v>3329</v>
      </c>
      <c r="E100" s="10" t="s">
        <v>366</v>
      </c>
      <c r="F100" s="23">
        <v>4528.52</v>
      </c>
    </row>
    <row r="101" spans="1:6" s="22" customFormat="1" ht="12.75">
      <c r="A101" s="44">
        <v>3324</v>
      </c>
      <c r="B101" s="22" t="s">
        <v>375</v>
      </c>
      <c r="C101" s="22" t="s">
        <v>376</v>
      </c>
      <c r="D101" s="22" t="s">
        <v>377</v>
      </c>
      <c r="E101" s="10"/>
      <c r="F101" s="23">
        <v>10915.88</v>
      </c>
    </row>
    <row r="102" spans="1:6" s="22" customFormat="1" ht="12.75">
      <c r="A102" s="44">
        <v>3324</v>
      </c>
      <c r="E102" s="10" t="s">
        <v>287</v>
      </c>
      <c r="F102" s="23">
        <v>11197.2</v>
      </c>
    </row>
    <row r="103" spans="1:6" s="22" customFormat="1" ht="12.75">
      <c r="A103" s="44">
        <v>3343</v>
      </c>
      <c r="E103" s="10" t="s">
        <v>344</v>
      </c>
      <c r="F103" s="23">
        <v>1680</v>
      </c>
    </row>
    <row r="104" spans="1:6" s="22" customFormat="1" ht="12.75">
      <c r="A104" s="44">
        <v>3342</v>
      </c>
      <c r="E104" s="10" t="s">
        <v>344</v>
      </c>
      <c r="F104" s="23">
        <v>2160</v>
      </c>
    </row>
    <row r="105" spans="1:6" s="22" customFormat="1" ht="12.75">
      <c r="A105" s="44">
        <v>3335</v>
      </c>
      <c r="E105" s="10" t="s">
        <v>344</v>
      </c>
      <c r="F105" s="23">
        <v>3240</v>
      </c>
    </row>
    <row r="106" spans="1:6" s="22" customFormat="1" ht="12.75">
      <c r="A106" s="44">
        <v>3344</v>
      </c>
      <c r="E106" s="10" t="s">
        <v>378</v>
      </c>
      <c r="F106" s="23">
        <v>34800</v>
      </c>
    </row>
    <row r="107" spans="1:6" s="22" customFormat="1" ht="12.75">
      <c r="A107" s="44">
        <v>3326</v>
      </c>
      <c r="E107" s="10" t="s">
        <v>379</v>
      </c>
      <c r="F107" s="23">
        <v>4247.8</v>
      </c>
    </row>
    <row r="108" spans="1:6" s="22" customFormat="1" ht="12.75">
      <c r="A108" s="44">
        <v>3353</v>
      </c>
      <c r="E108" s="24" t="s">
        <v>154</v>
      </c>
      <c r="F108" s="23">
        <v>1860</v>
      </c>
    </row>
    <row r="109" spans="1:6" s="22" customFormat="1" ht="12.75">
      <c r="A109" s="44">
        <v>3353</v>
      </c>
      <c r="E109" s="24" t="s">
        <v>344</v>
      </c>
      <c r="F109" s="23">
        <v>6480</v>
      </c>
    </row>
    <row r="110" spans="1:6" s="22" customFormat="1" ht="12.75">
      <c r="A110" s="44">
        <v>3354</v>
      </c>
      <c r="E110" s="24" t="s">
        <v>154</v>
      </c>
      <c r="F110" s="23">
        <v>1860</v>
      </c>
    </row>
    <row r="111" spans="1:6" s="22" customFormat="1" ht="12.75">
      <c r="A111" s="44">
        <v>3354</v>
      </c>
      <c r="E111" s="24" t="s">
        <v>344</v>
      </c>
      <c r="F111" s="23">
        <v>5616</v>
      </c>
    </row>
    <row r="112" spans="1:6" s="22" customFormat="1" ht="12.75">
      <c r="A112" s="44">
        <v>3349</v>
      </c>
      <c r="E112" s="10" t="s">
        <v>290</v>
      </c>
      <c r="F112" s="23">
        <v>8751.6</v>
      </c>
    </row>
    <row r="113" spans="1:6" s="22" customFormat="1" ht="12.75">
      <c r="A113" s="44">
        <v>3327</v>
      </c>
      <c r="E113" s="10" t="s">
        <v>155</v>
      </c>
      <c r="F113" s="23">
        <v>37812.87</v>
      </c>
    </row>
    <row r="114" spans="1:6" s="22" customFormat="1" ht="12.75">
      <c r="A114" s="44">
        <v>3327</v>
      </c>
      <c r="E114" s="10" t="s">
        <v>292</v>
      </c>
      <c r="F114" s="23">
        <v>44604.67</v>
      </c>
    </row>
    <row r="115" spans="1:6" s="22" customFormat="1" ht="12.75">
      <c r="A115" s="44">
        <v>3288</v>
      </c>
      <c r="E115" s="10" t="s">
        <v>383</v>
      </c>
      <c r="F115" s="23">
        <v>19062.29</v>
      </c>
    </row>
    <row r="116" spans="1:6" s="22" customFormat="1" ht="12.75">
      <c r="A116" s="44">
        <v>3288</v>
      </c>
      <c r="E116" s="10" t="s">
        <v>275</v>
      </c>
      <c r="F116" s="23">
        <v>18031.12</v>
      </c>
    </row>
    <row r="117" spans="1:6" s="22" customFormat="1" ht="12.75">
      <c r="A117" s="44">
        <v>3365</v>
      </c>
      <c r="E117" s="10" t="s">
        <v>159</v>
      </c>
      <c r="F117" s="23">
        <v>10463.2</v>
      </c>
    </row>
    <row r="118" spans="1:6" s="22" customFormat="1" ht="12.75">
      <c r="A118" s="44">
        <v>3345</v>
      </c>
      <c r="E118" s="10" t="s">
        <v>159</v>
      </c>
      <c r="F118" s="23">
        <v>35786</v>
      </c>
    </row>
    <row r="119" spans="1:6" s="22" customFormat="1" ht="12.75">
      <c r="A119" s="44">
        <v>3345</v>
      </c>
      <c r="E119" s="10" t="s">
        <v>152</v>
      </c>
      <c r="F119" s="23">
        <v>37914.6</v>
      </c>
    </row>
    <row r="120" spans="1:6" s="22" customFormat="1" ht="12.75">
      <c r="A120" s="44">
        <v>3328</v>
      </c>
      <c r="E120" s="20" t="s">
        <v>374</v>
      </c>
      <c r="F120" s="23">
        <v>94860.16</v>
      </c>
    </row>
    <row r="121" spans="1:6" s="22" customFormat="1" ht="12.75">
      <c r="A121" s="44">
        <v>3328</v>
      </c>
      <c r="E121" s="20" t="s">
        <v>283</v>
      </c>
      <c r="F121" s="23">
        <v>98014.2</v>
      </c>
    </row>
    <row r="122" spans="1:6" s="22" customFormat="1" ht="12.75">
      <c r="A122" s="44">
        <v>3328</v>
      </c>
      <c r="E122" s="20" t="s">
        <v>159</v>
      </c>
      <c r="F122" s="23">
        <v>100804</v>
      </c>
    </row>
    <row r="123" spans="1:6" s="22" customFormat="1" ht="12.75">
      <c r="A123" s="44">
        <v>3375</v>
      </c>
      <c r="E123" s="10" t="s">
        <v>287</v>
      </c>
      <c r="F123" s="23">
        <v>6565.6</v>
      </c>
    </row>
    <row r="124" spans="1:6" s="22" customFormat="1" ht="12.75">
      <c r="A124" s="44">
        <v>3362</v>
      </c>
      <c r="B124" s="22" t="s">
        <v>328</v>
      </c>
      <c r="C124" s="22" t="s">
        <v>329</v>
      </c>
      <c r="D124" s="22" t="s">
        <v>330</v>
      </c>
      <c r="E124" s="10"/>
      <c r="F124" s="23">
        <v>28367.74</v>
      </c>
    </row>
    <row r="125" spans="1:6" s="22" customFormat="1" ht="12.75">
      <c r="A125" s="44">
        <v>3362</v>
      </c>
      <c r="B125" s="22" t="s">
        <v>368</v>
      </c>
      <c r="C125" s="22" t="s">
        <v>337</v>
      </c>
      <c r="D125" s="22" t="s">
        <v>369</v>
      </c>
      <c r="E125" s="10"/>
      <c r="F125" s="23">
        <v>29841</v>
      </c>
    </row>
    <row r="126" spans="1:6" s="22" customFormat="1" ht="12.75">
      <c r="A126" s="44">
        <v>3377</v>
      </c>
      <c r="E126" s="10" t="s">
        <v>272</v>
      </c>
      <c r="F126" s="23">
        <v>49207.2</v>
      </c>
    </row>
    <row r="127" spans="1:6" s="22" customFormat="1" ht="12.75">
      <c r="A127" s="44">
        <v>3377</v>
      </c>
      <c r="E127" s="10" t="s">
        <v>279</v>
      </c>
      <c r="F127" s="23">
        <v>48720</v>
      </c>
    </row>
    <row r="128" spans="1:6" s="22" customFormat="1" ht="12.75">
      <c r="A128" s="44">
        <v>3357</v>
      </c>
      <c r="E128" s="10" t="s">
        <v>379</v>
      </c>
      <c r="F128" s="23">
        <v>68916.76</v>
      </c>
    </row>
    <row r="129" spans="1:6" s="22" customFormat="1" ht="12.75">
      <c r="A129" s="44">
        <v>3357</v>
      </c>
      <c r="E129" s="10" t="s">
        <v>297</v>
      </c>
      <c r="F129" s="23">
        <v>55332</v>
      </c>
    </row>
    <row r="130" spans="1:6" s="22" customFormat="1" ht="12.75">
      <c r="A130" s="44">
        <v>3368</v>
      </c>
      <c r="B130" s="22" t="s">
        <v>334</v>
      </c>
      <c r="C130" s="22" t="s">
        <v>335</v>
      </c>
      <c r="D130" s="22" t="s">
        <v>324</v>
      </c>
      <c r="E130" s="10"/>
      <c r="F130" s="23">
        <v>57531.36</v>
      </c>
    </row>
    <row r="131" spans="1:6" s="22" customFormat="1" ht="12.75">
      <c r="A131" s="44">
        <v>3368</v>
      </c>
      <c r="E131" s="10" t="s">
        <v>380</v>
      </c>
      <c r="F131" s="23">
        <v>59110.7</v>
      </c>
    </row>
    <row r="132" spans="1:6" s="22" customFormat="1" ht="12.75">
      <c r="A132" s="44">
        <v>3368</v>
      </c>
      <c r="E132" s="10" t="s">
        <v>381</v>
      </c>
      <c r="F132" s="23">
        <v>76203.88</v>
      </c>
    </row>
    <row r="133" spans="1:6" s="22" customFormat="1" ht="12.75">
      <c r="A133" s="45">
        <v>3330</v>
      </c>
      <c r="E133" s="10" t="s">
        <v>383</v>
      </c>
      <c r="F133" s="23">
        <v>43462.89</v>
      </c>
    </row>
    <row r="134" spans="1:6" s="22" customFormat="1" ht="12.75">
      <c r="A134" s="45">
        <v>3330</v>
      </c>
      <c r="E134" s="10" t="s">
        <v>275</v>
      </c>
      <c r="F134" s="23">
        <v>42768.71</v>
      </c>
    </row>
    <row r="135" spans="1:6" s="22" customFormat="1" ht="12.75">
      <c r="A135" s="45">
        <v>3330</v>
      </c>
      <c r="E135" s="10" t="s">
        <v>367</v>
      </c>
      <c r="F135" s="23">
        <v>50956.3</v>
      </c>
    </row>
    <row r="136" spans="1:6" s="22" customFormat="1" ht="12.75">
      <c r="A136" s="44">
        <v>3269</v>
      </c>
      <c r="E136" s="10" t="s">
        <v>382</v>
      </c>
      <c r="F136" s="23">
        <v>1622573.29</v>
      </c>
    </row>
    <row r="137" spans="1:6" s="22" customFormat="1" ht="12.75">
      <c r="A137" s="44">
        <v>3379</v>
      </c>
      <c r="E137" s="10" t="s">
        <v>157</v>
      </c>
      <c r="F137" s="23">
        <v>15451.2</v>
      </c>
    </row>
    <row r="138" spans="1:6" s="22" customFormat="1" ht="12.75">
      <c r="A138" s="44">
        <v>3378</v>
      </c>
      <c r="E138" s="10" t="s">
        <v>158</v>
      </c>
      <c r="F138" s="23">
        <v>11600</v>
      </c>
    </row>
    <row r="139" spans="1:6" s="22" customFormat="1" ht="12.75">
      <c r="A139" s="44">
        <v>3356</v>
      </c>
      <c r="B139" s="22" t="s">
        <v>336</v>
      </c>
      <c r="C139" s="22" t="s">
        <v>324</v>
      </c>
      <c r="D139" s="22" t="s">
        <v>337</v>
      </c>
      <c r="E139" s="10"/>
      <c r="F139" s="23">
        <v>4437</v>
      </c>
    </row>
    <row r="140" spans="1:6" s="22" customFormat="1" ht="12.75">
      <c r="A140" s="18"/>
      <c r="E140" s="10"/>
      <c r="F140" s="23"/>
    </row>
    <row r="141" spans="1:6" s="22" customFormat="1" ht="12.75">
      <c r="A141" s="18"/>
      <c r="E141" s="10"/>
      <c r="F141" s="23"/>
    </row>
    <row r="142" spans="1:6" s="22" customFormat="1" ht="12.75">
      <c r="A142" s="18"/>
      <c r="E142" s="10"/>
      <c r="F142" s="23"/>
    </row>
    <row r="143" spans="1:6" s="22" customFormat="1" ht="12.75">
      <c r="A143" s="18"/>
      <c r="E143" s="10"/>
      <c r="F143" s="23"/>
    </row>
    <row r="144" spans="1:6" s="22" customFormat="1" ht="12.75">
      <c r="A144" s="18"/>
      <c r="E144" s="10"/>
      <c r="F144" s="23"/>
    </row>
    <row r="145" spans="1:6" s="22" customFormat="1" ht="12.75">
      <c r="A145" s="18"/>
      <c r="E145" s="10"/>
      <c r="F145" s="23"/>
    </row>
    <row r="146" spans="1:6" s="22" customFormat="1" ht="12.75">
      <c r="A146" s="18"/>
      <c r="E146" s="10"/>
      <c r="F146" s="23"/>
    </row>
    <row r="147" spans="1:6" s="22" customFormat="1" ht="12.75">
      <c r="A147" s="18"/>
      <c r="E147" s="10"/>
      <c r="F147" s="23"/>
    </row>
    <row r="148" spans="1:6" s="22" customFormat="1" ht="12.75">
      <c r="A148" s="18"/>
      <c r="E148" s="10"/>
      <c r="F148" s="23"/>
    </row>
    <row r="149" spans="1:6" s="22" customFormat="1" ht="12.75">
      <c r="A149" s="18"/>
      <c r="E149" s="10"/>
      <c r="F149" s="23"/>
    </row>
    <row r="150" spans="1:6" s="22" customFormat="1" ht="12.75">
      <c r="A150" s="18"/>
      <c r="E150" s="10"/>
      <c r="F150" s="23"/>
    </row>
    <row r="151" spans="1:6" s="22" customFormat="1" ht="12.75">
      <c r="A151" s="18"/>
      <c r="E151" s="10"/>
      <c r="F151" s="23"/>
    </row>
    <row r="152" spans="1:6" s="22" customFormat="1" ht="12.75">
      <c r="A152" s="6"/>
      <c r="E152" s="10"/>
      <c r="F152" s="23"/>
    </row>
    <row r="153" spans="1:6" s="8" customFormat="1" ht="12.75">
      <c r="A153" s="6"/>
      <c r="E153" s="10"/>
      <c r="F153" s="19"/>
    </row>
    <row r="154" spans="1:6" s="8" customFormat="1" ht="12.75">
      <c r="A154" s="12"/>
      <c r="E154" s="10"/>
      <c r="F154" s="19"/>
    </row>
    <row r="155" spans="1:6" s="8" customFormat="1" ht="12.75">
      <c r="A155" s="12"/>
      <c r="E155" s="10"/>
      <c r="F155" s="19"/>
    </row>
    <row r="156" spans="1:6" s="8" customFormat="1" ht="12.75">
      <c r="A156" s="12"/>
      <c r="E156" s="10"/>
      <c r="F156" s="19"/>
    </row>
    <row r="157" spans="1:6" s="9" customFormat="1" ht="12.75">
      <c r="A157" s="12"/>
      <c r="B157" s="8"/>
      <c r="E157" s="10"/>
      <c r="F157" s="11"/>
    </row>
    <row r="158" spans="5:6" s="13" customFormat="1" ht="12.75">
      <c r="E158" s="25"/>
      <c r="F158" s="11"/>
    </row>
    <row r="159" spans="5:6" s="13" customFormat="1" ht="12.75">
      <c r="E159" s="25"/>
      <c r="F159" s="11"/>
    </row>
    <row r="160" ht="12.75">
      <c r="F160" s="21"/>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E307"/>
  <sheetViews>
    <sheetView zoomScalePageLayoutView="0" workbookViewId="0" topLeftCell="A3">
      <selection activeCell="E22" sqref="E22"/>
    </sheetView>
  </sheetViews>
  <sheetFormatPr defaultColWidth="9.140625" defaultRowHeight="12.75"/>
  <cols>
    <col min="1" max="1" width="5.00390625" style="0" bestFit="1" customWidth="1"/>
    <col min="2" max="2" width="21.00390625" style="0" bestFit="1" customWidth="1"/>
    <col min="3" max="3" width="16.421875" style="0" bestFit="1" customWidth="1"/>
    <col min="4" max="4" width="18.8515625" style="0" bestFit="1" customWidth="1"/>
    <col min="5" max="5" width="66.7109375" style="17" bestFit="1" customWidth="1"/>
  </cols>
  <sheetData>
    <row r="1" spans="1:5" ht="12.75" hidden="1">
      <c r="A1" s="40"/>
      <c r="B1" s="40" t="s">
        <v>20</v>
      </c>
      <c r="C1" s="40" t="s">
        <v>20</v>
      </c>
      <c r="D1" s="40" t="s">
        <v>20</v>
      </c>
      <c r="E1" s="41" t="s">
        <v>22</v>
      </c>
    </row>
    <row r="2" spans="1:5" ht="12.75" hidden="1">
      <c r="A2" s="40"/>
      <c r="B2" s="40" t="s">
        <v>94</v>
      </c>
      <c r="C2" s="40" t="s">
        <v>95</v>
      </c>
      <c r="D2" s="40" t="s">
        <v>96</v>
      </c>
      <c r="E2" s="41" t="s">
        <v>97</v>
      </c>
    </row>
    <row r="3" spans="1:5" ht="15">
      <c r="A3" s="42" t="s">
        <v>87</v>
      </c>
      <c r="B3" s="42" t="s">
        <v>88</v>
      </c>
      <c r="C3" s="42" t="s">
        <v>89</v>
      </c>
      <c r="D3" s="42" t="s">
        <v>90</v>
      </c>
      <c r="E3" s="42" t="s">
        <v>91</v>
      </c>
    </row>
    <row r="4" spans="1:5" s="8" customFormat="1" ht="12.75">
      <c r="A4" s="35">
        <v>3177</v>
      </c>
      <c r="B4" s="22"/>
      <c r="C4" s="22"/>
      <c r="D4" s="22"/>
      <c r="E4" s="58" t="s">
        <v>270</v>
      </c>
    </row>
    <row r="5" spans="1:5" s="8" customFormat="1" ht="12.75">
      <c r="A5" s="35">
        <v>3261</v>
      </c>
      <c r="B5" s="22"/>
      <c r="C5" s="22"/>
      <c r="D5" s="22"/>
      <c r="E5" s="58" t="s">
        <v>271</v>
      </c>
    </row>
    <row r="6" spans="1:5" s="8" customFormat="1" ht="12.75">
      <c r="A6" s="35">
        <v>3258</v>
      </c>
      <c r="B6" s="22"/>
      <c r="C6" s="22"/>
      <c r="D6" s="22"/>
      <c r="E6" s="10" t="s">
        <v>272</v>
      </c>
    </row>
    <row r="7" spans="1:5" s="8" customFormat="1" ht="12.75">
      <c r="A7" s="35">
        <v>3262</v>
      </c>
      <c r="B7" s="22" t="s">
        <v>300</v>
      </c>
      <c r="C7" s="22" t="s">
        <v>301</v>
      </c>
      <c r="D7" s="22" t="s">
        <v>302</v>
      </c>
      <c r="E7" s="58"/>
    </row>
    <row r="8" spans="1:5" s="8" customFormat="1" ht="12.75">
      <c r="A8" s="35">
        <v>3271</v>
      </c>
      <c r="B8" s="22"/>
      <c r="C8" s="22"/>
      <c r="D8" s="22"/>
      <c r="E8" s="58" t="s">
        <v>157</v>
      </c>
    </row>
    <row r="9" spans="1:5" s="8" customFormat="1" ht="12.75">
      <c r="A9" s="35">
        <v>3253</v>
      </c>
      <c r="B9" s="22" t="s">
        <v>303</v>
      </c>
      <c r="C9" s="22" t="s">
        <v>304</v>
      </c>
      <c r="D9" s="22" t="s">
        <v>305</v>
      </c>
      <c r="E9" s="58"/>
    </row>
    <row r="10" spans="1:5" s="8" customFormat="1" ht="12.75">
      <c r="A10" s="35">
        <v>3270</v>
      </c>
      <c r="B10" s="22"/>
      <c r="C10" s="22"/>
      <c r="D10" s="22"/>
      <c r="E10" s="58" t="s">
        <v>154</v>
      </c>
    </row>
    <row r="11" spans="1:5" s="8" customFormat="1" ht="12.75">
      <c r="A11" s="35">
        <v>3272</v>
      </c>
      <c r="B11" s="22"/>
      <c r="C11" s="22"/>
      <c r="D11" s="22"/>
      <c r="E11" s="58" t="s">
        <v>154</v>
      </c>
    </row>
    <row r="12" spans="1:5" s="8" customFormat="1" ht="12.75">
      <c r="A12" s="35">
        <v>3263</v>
      </c>
      <c r="B12" s="22"/>
      <c r="C12" s="22"/>
      <c r="D12" s="22"/>
      <c r="E12" s="58" t="s">
        <v>387</v>
      </c>
    </row>
    <row r="13" spans="1:5" s="8" customFormat="1" ht="12.75">
      <c r="A13" s="35">
        <v>3268</v>
      </c>
      <c r="B13" s="22"/>
      <c r="C13" s="22"/>
      <c r="D13" s="22"/>
      <c r="E13" s="10" t="s">
        <v>277</v>
      </c>
    </row>
    <row r="14" spans="1:5" s="8" customFormat="1" ht="12.75">
      <c r="A14" s="35">
        <v>3268</v>
      </c>
      <c r="B14" s="22"/>
      <c r="C14" s="22"/>
      <c r="D14" s="22"/>
      <c r="E14" s="10" t="s">
        <v>154</v>
      </c>
    </row>
    <row r="15" spans="1:5" s="22" customFormat="1" ht="12.75">
      <c r="A15" s="35">
        <v>3282</v>
      </c>
      <c r="B15" s="22" t="s">
        <v>306</v>
      </c>
      <c r="C15" s="22" t="s">
        <v>307</v>
      </c>
      <c r="D15" s="22" t="s">
        <v>308</v>
      </c>
      <c r="E15" s="58"/>
    </row>
    <row r="16" spans="1:5" s="8" customFormat="1" ht="12.75">
      <c r="A16" s="35">
        <v>3246</v>
      </c>
      <c r="B16" s="22" t="s">
        <v>309</v>
      </c>
      <c r="C16" s="22" t="s">
        <v>310</v>
      </c>
      <c r="D16" s="22" t="s">
        <v>311</v>
      </c>
      <c r="E16" s="58"/>
    </row>
    <row r="17" spans="1:5" s="8" customFormat="1" ht="12.75">
      <c r="A17" s="35">
        <v>3275</v>
      </c>
      <c r="B17" s="22"/>
      <c r="C17" s="22"/>
      <c r="D17" s="22"/>
      <c r="E17" s="10" t="s">
        <v>152</v>
      </c>
    </row>
    <row r="18" spans="1:5" s="8" customFormat="1" ht="12.75">
      <c r="A18" s="35">
        <v>3285</v>
      </c>
      <c r="B18" s="22" t="s">
        <v>312</v>
      </c>
      <c r="C18" s="22" t="s">
        <v>304</v>
      </c>
      <c r="D18" s="22" t="s">
        <v>313</v>
      </c>
      <c r="E18" s="58"/>
    </row>
    <row r="19" spans="1:5" s="8" customFormat="1" ht="12.75">
      <c r="A19" s="35">
        <v>3266</v>
      </c>
      <c r="B19" s="22"/>
      <c r="C19" s="22"/>
      <c r="D19" s="22"/>
      <c r="E19" s="58" t="s">
        <v>273</v>
      </c>
    </row>
    <row r="20" spans="1:5" s="8" customFormat="1" ht="12.75">
      <c r="A20" s="35">
        <v>3283</v>
      </c>
      <c r="B20" s="22" t="s">
        <v>314</v>
      </c>
      <c r="C20" s="22" t="s">
        <v>307</v>
      </c>
      <c r="D20" s="22" t="s">
        <v>315</v>
      </c>
      <c r="E20" s="58"/>
    </row>
    <row r="21" spans="1:5" s="8" customFormat="1" ht="12.75">
      <c r="A21" s="35">
        <v>3277</v>
      </c>
      <c r="B21" s="22" t="s">
        <v>316</v>
      </c>
      <c r="C21" s="22" t="s">
        <v>317</v>
      </c>
      <c r="D21" s="22" t="s">
        <v>301</v>
      </c>
      <c r="E21" s="58"/>
    </row>
    <row r="22" spans="1:5" s="8" customFormat="1" ht="12.75">
      <c r="A22" s="35">
        <v>3278</v>
      </c>
      <c r="B22" s="22" t="s">
        <v>358</v>
      </c>
      <c r="C22" s="22" t="s">
        <v>388</v>
      </c>
      <c r="D22" s="22" t="s">
        <v>360</v>
      </c>
      <c r="E22" s="58"/>
    </row>
    <row r="23" spans="1:5" s="8" customFormat="1" ht="12.75">
      <c r="A23" s="35">
        <v>3279</v>
      </c>
      <c r="B23" s="22" t="s">
        <v>318</v>
      </c>
      <c r="C23" s="22" t="s">
        <v>319</v>
      </c>
      <c r="D23" s="22" t="s">
        <v>320</v>
      </c>
      <c r="E23" s="58"/>
    </row>
    <row r="24" spans="1:5" s="8" customFormat="1" ht="12.75">
      <c r="A24" s="35">
        <v>3161</v>
      </c>
      <c r="B24" s="22"/>
      <c r="C24" s="22"/>
      <c r="D24" s="22"/>
      <c r="E24" s="10" t="s">
        <v>274</v>
      </c>
    </row>
    <row r="25" spans="1:5" s="8" customFormat="1" ht="12.75">
      <c r="A25" s="35">
        <v>3289</v>
      </c>
      <c r="B25" s="22"/>
      <c r="C25" s="22"/>
      <c r="D25" s="22"/>
      <c r="E25" s="10" t="s">
        <v>272</v>
      </c>
    </row>
    <row r="26" spans="1:5" s="8" customFormat="1" ht="12.75">
      <c r="A26" s="35">
        <v>3280</v>
      </c>
      <c r="B26" s="22" t="s">
        <v>321</v>
      </c>
      <c r="C26" s="22" t="s">
        <v>320</v>
      </c>
      <c r="D26" s="22" t="s">
        <v>322</v>
      </c>
      <c r="E26" s="58"/>
    </row>
    <row r="27" spans="1:5" s="8" customFormat="1" ht="12.75">
      <c r="A27" s="36">
        <v>3287</v>
      </c>
      <c r="B27" s="22"/>
      <c r="C27" s="22"/>
      <c r="D27" s="22"/>
      <c r="E27" s="10" t="s">
        <v>292</v>
      </c>
    </row>
    <row r="28" spans="1:5" s="8" customFormat="1" ht="12.75">
      <c r="A28" s="36">
        <v>3287</v>
      </c>
      <c r="B28" s="22"/>
      <c r="C28" s="22"/>
      <c r="D28" s="22"/>
      <c r="E28" s="10" t="s">
        <v>155</v>
      </c>
    </row>
    <row r="29" spans="1:5" s="8" customFormat="1" ht="12.75">
      <c r="A29" s="35">
        <v>3297</v>
      </c>
      <c r="B29" s="22"/>
      <c r="C29" s="22"/>
      <c r="D29" s="22"/>
      <c r="E29" s="58" t="s">
        <v>275</v>
      </c>
    </row>
    <row r="30" spans="1:5" s="8" customFormat="1" ht="12.75">
      <c r="A30" s="18">
        <v>3087</v>
      </c>
      <c r="B30" s="22"/>
      <c r="C30" s="22"/>
      <c r="D30" s="22"/>
      <c r="E30" s="58" t="s">
        <v>299</v>
      </c>
    </row>
    <row r="31" spans="1:5" s="8" customFormat="1" ht="12.75">
      <c r="A31" s="35">
        <v>3291</v>
      </c>
      <c r="B31" s="22" t="s">
        <v>314</v>
      </c>
      <c r="C31" s="22" t="s">
        <v>307</v>
      </c>
      <c r="D31" s="22" t="s">
        <v>315</v>
      </c>
      <c r="E31" s="58"/>
    </row>
    <row r="32" spans="1:5" s="8" customFormat="1" ht="12.75">
      <c r="A32" s="35">
        <v>3267</v>
      </c>
      <c r="B32" s="22"/>
      <c r="C32" s="22"/>
      <c r="D32" s="22"/>
      <c r="E32" s="58" t="s">
        <v>276</v>
      </c>
    </row>
    <row r="33" spans="1:5" s="8" customFormat="1" ht="12.75">
      <c r="A33" s="35">
        <v>3259</v>
      </c>
      <c r="B33" s="10"/>
      <c r="C33" s="10"/>
      <c r="D33" s="22"/>
      <c r="E33" s="10" t="s">
        <v>275</v>
      </c>
    </row>
    <row r="34" spans="1:5" s="8" customFormat="1" ht="12.75">
      <c r="A34" s="35">
        <v>3259</v>
      </c>
      <c r="B34" s="10"/>
      <c r="C34" s="10"/>
      <c r="D34" s="22"/>
      <c r="E34" s="10" t="s">
        <v>153</v>
      </c>
    </row>
    <row r="35" spans="1:5" s="8" customFormat="1" ht="12.75">
      <c r="A35" s="35">
        <v>3274</v>
      </c>
      <c r="B35" s="22"/>
      <c r="C35" s="22"/>
      <c r="D35" s="22"/>
      <c r="E35" s="10" t="s">
        <v>277</v>
      </c>
    </row>
    <row r="36" spans="1:5" s="8" customFormat="1" ht="12.75">
      <c r="A36" s="35">
        <v>3302</v>
      </c>
      <c r="B36" s="22" t="s">
        <v>323</v>
      </c>
      <c r="C36" s="22" t="s">
        <v>324</v>
      </c>
      <c r="D36" s="22" t="s">
        <v>304</v>
      </c>
      <c r="E36" s="58"/>
    </row>
    <row r="37" spans="1:5" s="8" customFormat="1" ht="12.75">
      <c r="A37" s="35">
        <v>3148</v>
      </c>
      <c r="B37" s="22"/>
      <c r="C37" s="22"/>
      <c r="D37" s="22"/>
      <c r="E37" s="10" t="s">
        <v>278</v>
      </c>
    </row>
    <row r="38" spans="1:5" s="8" customFormat="1" ht="12.75">
      <c r="A38" s="35">
        <v>3286</v>
      </c>
      <c r="B38" s="22"/>
      <c r="C38" s="22"/>
      <c r="D38" s="22"/>
      <c r="E38" s="10" t="s">
        <v>153</v>
      </c>
    </row>
    <row r="39" spans="1:5" s="8" customFormat="1" ht="12.75">
      <c r="A39" s="35">
        <v>3308</v>
      </c>
      <c r="B39" s="22"/>
      <c r="C39" s="22"/>
      <c r="D39" s="22"/>
      <c r="E39" s="10" t="s">
        <v>153</v>
      </c>
    </row>
    <row r="40" spans="1:5" s="8" customFormat="1" ht="12.75">
      <c r="A40" s="35">
        <v>3312</v>
      </c>
      <c r="B40" s="22" t="s">
        <v>321</v>
      </c>
      <c r="C40" s="22" t="s">
        <v>320</v>
      </c>
      <c r="D40" s="22" t="s">
        <v>322</v>
      </c>
      <c r="E40" s="58"/>
    </row>
    <row r="41" spans="1:5" s="8" customFormat="1" ht="12.75">
      <c r="A41" s="35">
        <v>3317</v>
      </c>
      <c r="B41" s="22" t="s">
        <v>325</v>
      </c>
      <c r="C41" s="22" t="s">
        <v>326</v>
      </c>
      <c r="D41" s="22" t="s">
        <v>327</v>
      </c>
      <c r="E41" s="58"/>
    </row>
    <row r="42" spans="1:5" s="8" customFormat="1" ht="12.75">
      <c r="A42" s="35">
        <v>3303</v>
      </c>
      <c r="B42" s="22"/>
      <c r="C42" s="22"/>
      <c r="D42" s="22"/>
      <c r="E42" s="10" t="s">
        <v>279</v>
      </c>
    </row>
    <row r="43" spans="1:5" s="8" customFormat="1" ht="12.75">
      <c r="A43" s="35">
        <v>3304</v>
      </c>
      <c r="B43" s="22"/>
      <c r="C43" s="22"/>
      <c r="D43" s="22"/>
      <c r="E43" s="58" t="s">
        <v>280</v>
      </c>
    </row>
    <row r="44" spans="1:5" s="8" customFormat="1" ht="12.75">
      <c r="A44" s="35">
        <v>3319</v>
      </c>
      <c r="B44" s="22" t="s">
        <v>323</v>
      </c>
      <c r="C44" s="22" t="s">
        <v>324</v>
      </c>
      <c r="D44" s="22" t="s">
        <v>304</v>
      </c>
      <c r="E44" s="58"/>
    </row>
    <row r="45" spans="1:5" s="8" customFormat="1" ht="12.75">
      <c r="A45" s="35">
        <v>3290</v>
      </c>
      <c r="B45" s="22"/>
      <c r="C45" s="22"/>
      <c r="D45" s="22"/>
      <c r="E45" s="58" t="s">
        <v>281</v>
      </c>
    </row>
    <row r="46" spans="1:5" s="8" customFormat="1" ht="12.75">
      <c r="A46" s="35">
        <v>3310</v>
      </c>
      <c r="B46" s="22"/>
      <c r="C46" s="22"/>
      <c r="D46" s="22"/>
      <c r="E46" s="10" t="s">
        <v>153</v>
      </c>
    </row>
    <row r="47" spans="1:5" s="8" customFormat="1" ht="12.75">
      <c r="A47" s="35">
        <v>3276</v>
      </c>
      <c r="B47" s="22"/>
      <c r="C47" s="22"/>
      <c r="D47" s="22"/>
      <c r="E47" s="58" t="s">
        <v>155</v>
      </c>
    </row>
    <row r="48" spans="1:5" s="8" customFormat="1" ht="12.75">
      <c r="A48" s="35">
        <v>3276</v>
      </c>
      <c r="B48" s="22"/>
      <c r="C48" s="22"/>
      <c r="D48" s="22"/>
      <c r="E48" s="58" t="s">
        <v>293</v>
      </c>
    </row>
    <row r="49" spans="1:5" s="8" customFormat="1" ht="12.75">
      <c r="A49" s="35">
        <v>3321</v>
      </c>
      <c r="B49" s="22"/>
      <c r="C49" s="22"/>
      <c r="D49" s="22"/>
      <c r="E49" s="58" t="s">
        <v>275</v>
      </c>
    </row>
    <row r="50" spans="1:5" s="8" customFormat="1" ht="12.75">
      <c r="A50" s="35">
        <v>3311</v>
      </c>
      <c r="B50" s="22" t="s">
        <v>328</v>
      </c>
      <c r="C50" s="22" t="s">
        <v>329</v>
      </c>
      <c r="D50" s="22" t="s">
        <v>330</v>
      </c>
      <c r="E50" s="58"/>
    </row>
    <row r="51" spans="1:5" s="8" customFormat="1" ht="12.75">
      <c r="A51" s="35">
        <v>3307</v>
      </c>
      <c r="B51" s="22"/>
      <c r="C51" s="22"/>
      <c r="D51" s="22"/>
      <c r="E51" s="58" t="s">
        <v>282</v>
      </c>
    </row>
    <row r="52" spans="1:5" s="8" customFormat="1" ht="12.75">
      <c r="A52" s="35">
        <v>3314</v>
      </c>
      <c r="B52" s="22" t="s">
        <v>323</v>
      </c>
      <c r="C52" s="22" t="s">
        <v>324</v>
      </c>
      <c r="D52" s="22" t="s">
        <v>304</v>
      </c>
      <c r="E52" s="58"/>
    </row>
    <row r="53" spans="1:5" s="8" customFormat="1" ht="12.75">
      <c r="A53" s="35">
        <v>3301</v>
      </c>
      <c r="B53" s="22" t="s">
        <v>328</v>
      </c>
      <c r="C53" s="22" t="s">
        <v>329</v>
      </c>
      <c r="D53" s="22" t="s">
        <v>330</v>
      </c>
      <c r="E53" s="58"/>
    </row>
    <row r="54" spans="1:5" s="8" customFormat="1" ht="12.75">
      <c r="A54" s="35">
        <v>3338</v>
      </c>
      <c r="E54" s="10" t="s">
        <v>294</v>
      </c>
    </row>
    <row r="55" spans="1:5" s="8" customFormat="1" ht="12.75">
      <c r="A55" s="35">
        <v>3338</v>
      </c>
      <c r="E55" s="10" t="s">
        <v>153</v>
      </c>
    </row>
    <row r="56" spans="1:5" s="8" customFormat="1" ht="12.75">
      <c r="A56" s="35">
        <v>3318</v>
      </c>
      <c r="B56" s="22" t="s">
        <v>328</v>
      </c>
      <c r="C56" s="22" t="s">
        <v>329</v>
      </c>
      <c r="D56" s="22" t="s">
        <v>330</v>
      </c>
      <c r="E56" s="58"/>
    </row>
    <row r="57" spans="1:5" s="8" customFormat="1" ht="12.75">
      <c r="A57" s="35">
        <v>3298</v>
      </c>
      <c r="E57" s="58" t="s">
        <v>283</v>
      </c>
    </row>
    <row r="58" spans="1:5" s="8" customFormat="1" ht="12.75">
      <c r="A58" s="35">
        <v>3300</v>
      </c>
      <c r="E58" s="10" t="s">
        <v>272</v>
      </c>
    </row>
    <row r="59" spans="1:5" s="8" customFormat="1" ht="12.75">
      <c r="A59" s="35">
        <v>3350</v>
      </c>
      <c r="E59" s="58" t="s">
        <v>284</v>
      </c>
    </row>
    <row r="60" spans="1:5" s="8" customFormat="1" ht="12.75">
      <c r="A60" s="35">
        <v>3273</v>
      </c>
      <c r="E60" s="10" t="s">
        <v>272</v>
      </c>
    </row>
    <row r="61" spans="1:5" s="8" customFormat="1" ht="12.75">
      <c r="A61" s="35">
        <v>3361</v>
      </c>
      <c r="E61" s="10" t="s">
        <v>152</v>
      </c>
    </row>
    <row r="62" spans="1:5" s="8" customFormat="1" ht="12.75">
      <c r="A62" s="35">
        <v>3359</v>
      </c>
      <c r="B62" s="8" t="s">
        <v>331</v>
      </c>
      <c r="C62" s="8" t="s">
        <v>332</v>
      </c>
      <c r="D62" s="8" t="s">
        <v>333</v>
      </c>
      <c r="E62" s="10"/>
    </row>
    <row r="63" spans="1:5" s="8" customFormat="1" ht="12.75">
      <c r="A63" s="35">
        <v>3296</v>
      </c>
      <c r="E63" s="10" t="s">
        <v>285</v>
      </c>
    </row>
    <row r="64" spans="1:5" s="8" customFormat="1" ht="12.75">
      <c r="A64" s="35">
        <v>3351</v>
      </c>
      <c r="E64" s="10" t="s">
        <v>286</v>
      </c>
    </row>
    <row r="65" spans="1:5" s="8" customFormat="1" ht="12.75">
      <c r="A65" s="35">
        <v>3346</v>
      </c>
      <c r="E65" s="10" t="s">
        <v>286</v>
      </c>
    </row>
    <row r="66" spans="1:5" s="8" customFormat="1" ht="12.75">
      <c r="A66" s="35">
        <v>3373</v>
      </c>
      <c r="B66" s="22" t="s">
        <v>328</v>
      </c>
      <c r="C66" s="22" t="s">
        <v>329</v>
      </c>
      <c r="D66" s="22" t="s">
        <v>330</v>
      </c>
      <c r="E66" s="58"/>
    </row>
    <row r="67" spans="1:5" s="37" customFormat="1" ht="12.75">
      <c r="A67" s="35">
        <v>3358</v>
      </c>
      <c r="B67" s="22" t="s">
        <v>328</v>
      </c>
      <c r="C67" s="22" t="s">
        <v>329</v>
      </c>
      <c r="D67" s="22" t="s">
        <v>330</v>
      </c>
      <c r="E67" s="58"/>
    </row>
    <row r="68" spans="1:5" s="37" customFormat="1" ht="12.75">
      <c r="A68" s="35">
        <v>3371</v>
      </c>
      <c r="B68" s="8"/>
      <c r="C68" s="8"/>
      <c r="D68" s="8"/>
      <c r="E68" s="10" t="s">
        <v>287</v>
      </c>
    </row>
    <row r="69" spans="1:5" s="37" customFormat="1" ht="12.75">
      <c r="A69" s="35">
        <v>3329</v>
      </c>
      <c r="B69" s="8"/>
      <c r="C69" s="8"/>
      <c r="D69" s="8"/>
      <c r="E69" s="24" t="s">
        <v>153</v>
      </c>
    </row>
    <row r="70" spans="1:5" s="37" customFormat="1" ht="12.75">
      <c r="A70" s="35">
        <v>3324</v>
      </c>
      <c r="B70" s="8"/>
      <c r="C70" s="8"/>
      <c r="D70" s="8"/>
      <c r="E70" s="10" t="s">
        <v>287</v>
      </c>
    </row>
    <row r="71" spans="1:5" s="37" customFormat="1" ht="12.75">
      <c r="A71" s="35">
        <v>3343</v>
      </c>
      <c r="B71" s="8"/>
      <c r="C71" s="8"/>
      <c r="D71" s="8"/>
      <c r="E71" s="10" t="s">
        <v>277</v>
      </c>
    </row>
    <row r="72" spans="1:5" s="37" customFormat="1" ht="12.75">
      <c r="A72" s="35">
        <v>3342</v>
      </c>
      <c r="B72" s="8"/>
      <c r="C72" s="8"/>
      <c r="D72" s="8"/>
      <c r="E72" s="10" t="s">
        <v>277</v>
      </c>
    </row>
    <row r="73" spans="1:5" s="37" customFormat="1" ht="12.75">
      <c r="A73" s="35">
        <v>3335</v>
      </c>
      <c r="B73" s="8"/>
      <c r="C73" s="8"/>
      <c r="D73" s="8"/>
      <c r="E73" s="10" t="s">
        <v>277</v>
      </c>
    </row>
    <row r="74" spans="1:5" s="37" customFormat="1" ht="12.75">
      <c r="A74" s="35">
        <v>3344</v>
      </c>
      <c r="B74" s="8"/>
      <c r="C74" s="8"/>
      <c r="D74" s="8"/>
      <c r="E74" s="10" t="s">
        <v>288</v>
      </c>
    </row>
    <row r="75" spans="1:5" s="37" customFormat="1" ht="12.75">
      <c r="A75" s="35">
        <v>3326</v>
      </c>
      <c r="B75" s="8"/>
      <c r="C75" s="8"/>
      <c r="D75" s="8"/>
      <c r="E75" s="10" t="s">
        <v>289</v>
      </c>
    </row>
    <row r="76" spans="1:5" s="37" customFormat="1" ht="12.75">
      <c r="A76" s="35">
        <v>3353</v>
      </c>
      <c r="B76" s="8"/>
      <c r="C76" s="8"/>
      <c r="D76" s="8"/>
      <c r="E76" s="10" t="s">
        <v>277</v>
      </c>
    </row>
    <row r="77" spans="1:5" s="37" customFormat="1" ht="12.75">
      <c r="A77" s="35">
        <v>3353</v>
      </c>
      <c r="B77" s="8"/>
      <c r="C77" s="8"/>
      <c r="D77" s="8"/>
      <c r="E77" s="10" t="s">
        <v>154</v>
      </c>
    </row>
    <row r="78" spans="1:5" s="37" customFormat="1" ht="12.75">
      <c r="A78" s="35">
        <v>3354</v>
      </c>
      <c r="B78" s="8"/>
      <c r="C78" s="8"/>
      <c r="D78" s="8"/>
      <c r="E78" s="10" t="s">
        <v>277</v>
      </c>
    </row>
    <row r="79" spans="1:5" s="37" customFormat="1" ht="12.75">
      <c r="A79" s="35">
        <v>3354</v>
      </c>
      <c r="B79" s="8"/>
      <c r="C79" s="8"/>
      <c r="D79" s="8"/>
      <c r="E79" s="10" t="s">
        <v>154</v>
      </c>
    </row>
    <row r="80" spans="1:5" s="37" customFormat="1" ht="12.75">
      <c r="A80" s="35">
        <v>3349</v>
      </c>
      <c r="B80" s="8"/>
      <c r="C80" s="8"/>
      <c r="D80" s="8"/>
      <c r="E80" s="10" t="s">
        <v>290</v>
      </c>
    </row>
    <row r="81" spans="1:5" s="37" customFormat="1" ht="12.75">
      <c r="A81" s="35">
        <v>3327</v>
      </c>
      <c r="B81" s="8"/>
      <c r="C81" s="8"/>
      <c r="D81" s="8"/>
      <c r="E81" s="10" t="s">
        <v>292</v>
      </c>
    </row>
    <row r="82" spans="1:5" s="37" customFormat="1" ht="12.75">
      <c r="A82" s="35">
        <v>3327</v>
      </c>
      <c r="B82" s="8"/>
      <c r="C82" s="8"/>
      <c r="D82" s="8"/>
      <c r="E82" s="10" t="s">
        <v>155</v>
      </c>
    </row>
    <row r="83" spans="1:5" s="37" customFormat="1" ht="12.75">
      <c r="A83" s="35">
        <v>3288</v>
      </c>
      <c r="B83" s="8"/>
      <c r="C83" s="8"/>
      <c r="D83" s="8"/>
      <c r="E83" s="10" t="s">
        <v>275</v>
      </c>
    </row>
    <row r="84" spans="1:5" s="37" customFormat="1" ht="12.75">
      <c r="A84" s="35">
        <v>3288</v>
      </c>
      <c r="B84" s="8"/>
      <c r="C84" s="8"/>
      <c r="D84" s="8"/>
      <c r="E84" s="10" t="s">
        <v>295</v>
      </c>
    </row>
    <row r="85" spans="1:5" s="37" customFormat="1" ht="12.75">
      <c r="A85" s="35">
        <v>3365</v>
      </c>
      <c r="B85" s="8"/>
      <c r="C85" s="8"/>
      <c r="D85" s="8"/>
      <c r="E85" s="58" t="s">
        <v>159</v>
      </c>
    </row>
    <row r="86" spans="1:5" s="37" customFormat="1" ht="12.75">
      <c r="A86" s="35">
        <v>3345</v>
      </c>
      <c r="B86" s="8"/>
      <c r="C86" s="8"/>
      <c r="D86" s="8"/>
      <c r="E86" s="10" t="s">
        <v>296</v>
      </c>
    </row>
    <row r="87" spans="1:5" s="37" customFormat="1" ht="12.75">
      <c r="A87" s="35">
        <v>3345</v>
      </c>
      <c r="B87" s="8"/>
      <c r="C87" s="8"/>
      <c r="D87" s="8"/>
      <c r="E87" s="10" t="s">
        <v>159</v>
      </c>
    </row>
    <row r="88" spans="1:5" s="37" customFormat="1" ht="12.75">
      <c r="A88" s="35">
        <v>3328</v>
      </c>
      <c r="B88" s="8"/>
      <c r="C88" s="8"/>
      <c r="D88" s="8"/>
      <c r="E88" s="10" t="s">
        <v>286</v>
      </c>
    </row>
    <row r="89" spans="1:5" s="37" customFormat="1" ht="12.75">
      <c r="A89" s="35">
        <v>3375</v>
      </c>
      <c r="B89" s="8"/>
      <c r="C89" s="8"/>
      <c r="D89" s="8"/>
      <c r="E89" s="24" t="s">
        <v>287</v>
      </c>
    </row>
    <row r="90" spans="1:5" s="37" customFormat="1" ht="12.75">
      <c r="A90" s="35">
        <v>3362</v>
      </c>
      <c r="B90" s="22" t="s">
        <v>328</v>
      </c>
      <c r="C90" s="22" t="s">
        <v>329</v>
      </c>
      <c r="D90" s="22" t="s">
        <v>330</v>
      </c>
      <c r="E90" s="58"/>
    </row>
    <row r="91" spans="1:5" s="37" customFormat="1" ht="12.75">
      <c r="A91" s="35">
        <v>3377</v>
      </c>
      <c r="B91" s="8"/>
      <c r="C91" s="8"/>
      <c r="D91" s="8"/>
      <c r="E91" s="24" t="s">
        <v>279</v>
      </c>
    </row>
    <row r="92" spans="1:5" s="37" customFormat="1" ht="12.75">
      <c r="A92" s="35">
        <v>3357</v>
      </c>
      <c r="B92" s="8"/>
      <c r="C92" s="8"/>
      <c r="D92" s="8"/>
      <c r="E92" s="58" t="s">
        <v>297</v>
      </c>
    </row>
    <row r="93" spans="1:5" s="37" customFormat="1" ht="12.75">
      <c r="A93" s="35">
        <v>3357</v>
      </c>
      <c r="B93" s="8"/>
      <c r="C93" s="8"/>
      <c r="D93" s="8"/>
      <c r="E93" s="58" t="s">
        <v>289</v>
      </c>
    </row>
    <row r="94" spans="1:5" s="37" customFormat="1" ht="12.75">
      <c r="A94" s="35">
        <v>3368</v>
      </c>
      <c r="B94" s="8" t="s">
        <v>334</v>
      </c>
      <c r="C94" s="8" t="s">
        <v>335</v>
      </c>
      <c r="D94" s="8" t="s">
        <v>324</v>
      </c>
      <c r="E94" s="58"/>
    </row>
    <row r="95" spans="1:5" s="37" customFormat="1" ht="12.75">
      <c r="A95" s="38">
        <v>3330</v>
      </c>
      <c r="B95" s="8"/>
      <c r="C95" s="8"/>
      <c r="D95" s="8"/>
      <c r="E95" s="10" t="s">
        <v>298</v>
      </c>
    </row>
    <row r="96" spans="1:5" s="37" customFormat="1" ht="12.75">
      <c r="A96" s="38">
        <v>3330</v>
      </c>
      <c r="B96" s="8"/>
      <c r="C96" s="8"/>
      <c r="D96" s="8"/>
      <c r="E96" s="10" t="s">
        <v>275</v>
      </c>
    </row>
    <row r="97" spans="1:5" s="37" customFormat="1" ht="12.75">
      <c r="A97" s="36">
        <v>3330</v>
      </c>
      <c r="B97" s="8"/>
      <c r="C97" s="8"/>
      <c r="D97" s="8"/>
      <c r="E97" s="10" t="s">
        <v>295</v>
      </c>
    </row>
    <row r="98" spans="1:5" s="37" customFormat="1" ht="12.75">
      <c r="A98" s="35">
        <v>3269</v>
      </c>
      <c r="B98" s="8"/>
      <c r="C98" s="8"/>
      <c r="D98" s="8"/>
      <c r="E98" s="58" t="s">
        <v>291</v>
      </c>
    </row>
    <row r="99" spans="1:5" s="37" customFormat="1" ht="12.75">
      <c r="A99" s="35">
        <v>3379</v>
      </c>
      <c r="B99" s="8"/>
      <c r="C99" s="8"/>
      <c r="D99" s="8"/>
      <c r="E99" s="62" t="s">
        <v>157</v>
      </c>
    </row>
    <row r="100" spans="1:5" s="37" customFormat="1" ht="12.75">
      <c r="A100" s="35">
        <v>3378</v>
      </c>
      <c r="B100" s="8"/>
      <c r="C100" s="8"/>
      <c r="D100" s="8"/>
      <c r="E100" s="62" t="s">
        <v>158</v>
      </c>
    </row>
    <row r="101" spans="1:5" s="37" customFormat="1" ht="12.75">
      <c r="A101" s="35">
        <v>3356</v>
      </c>
      <c r="B101" s="8" t="s">
        <v>336</v>
      </c>
      <c r="C101" s="8" t="s">
        <v>324</v>
      </c>
      <c r="D101" s="8" t="s">
        <v>337</v>
      </c>
      <c r="E101" s="62"/>
    </row>
    <row r="102" s="27" customFormat="1" ht="12.75">
      <c r="E102" s="39"/>
    </row>
    <row r="103" s="27" customFormat="1" ht="12.75">
      <c r="E103" s="39"/>
    </row>
    <row r="104" s="27" customFormat="1" ht="12.75">
      <c r="E104" s="39"/>
    </row>
    <row r="105" s="27" customFormat="1" ht="12.75">
      <c r="E105" s="39"/>
    </row>
    <row r="106" s="27" customFormat="1" ht="12.75">
      <c r="E106" s="39"/>
    </row>
    <row r="107" s="27" customFormat="1" ht="12.75">
      <c r="E107" s="39"/>
    </row>
    <row r="108" s="27" customFormat="1" ht="12.75">
      <c r="E108" s="39"/>
    </row>
    <row r="109" s="27" customFormat="1" ht="12.75">
      <c r="E109" s="39"/>
    </row>
    <row r="110" s="27" customFormat="1" ht="12.75">
      <c r="E110" s="39"/>
    </row>
    <row r="111" s="27" customFormat="1" ht="12.75">
      <c r="E111" s="39"/>
    </row>
    <row r="112" s="27" customFormat="1" ht="12.75">
      <c r="E112" s="39"/>
    </row>
    <row r="113" s="27" customFormat="1" ht="12.75">
      <c r="E113" s="39"/>
    </row>
    <row r="114" s="27" customFormat="1" ht="12.75">
      <c r="E114" s="39"/>
    </row>
    <row r="115" s="27" customFormat="1" ht="12.75">
      <c r="E115" s="39"/>
    </row>
    <row r="116" s="27" customFormat="1" ht="12.75">
      <c r="E116" s="39"/>
    </row>
    <row r="117" s="27" customFormat="1" ht="12.75">
      <c r="E117" s="39"/>
    </row>
    <row r="118" s="27" customFormat="1" ht="12.75">
      <c r="E118" s="39"/>
    </row>
    <row r="119" s="27" customFormat="1" ht="12.75">
      <c r="E119" s="39"/>
    </row>
    <row r="120" s="27" customFormat="1" ht="12.75">
      <c r="E120" s="39"/>
    </row>
    <row r="121" s="27" customFormat="1" ht="12.75">
      <c r="E121" s="39"/>
    </row>
    <row r="122" s="27" customFormat="1" ht="12.75">
      <c r="E122" s="39"/>
    </row>
    <row r="123" s="27" customFormat="1" ht="12.75">
      <c r="E123" s="39"/>
    </row>
    <row r="124" s="27" customFormat="1" ht="12.75">
      <c r="E124" s="39"/>
    </row>
    <row r="125" s="27" customFormat="1" ht="12.75">
      <c r="E125" s="39"/>
    </row>
    <row r="126" s="27" customFormat="1" ht="12.75">
      <c r="E126" s="39"/>
    </row>
    <row r="127" s="27" customFormat="1" ht="12.75">
      <c r="E127" s="39"/>
    </row>
    <row r="128" s="27" customFormat="1" ht="12.75">
      <c r="E128" s="39"/>
    </row>
    <row r="129" s="27" customFormat="1" ht="12.75">
      <c r="E129" s="39"/>
    </row>
    <row r="130" s="27" customFormat="1" ht="12.75">
      <c r="E130" s="39"/>
    </row>
    <row r="131" s="27" customFormat="1" ht="12.75">
      <c r="E131" s="39"/>
    </row>
    <row r="132" s="27" customFormat="1" ht="12.75">
      <c r="E132" s="39"/>
    </row>
    <row r="133" s="27" customFormat="1" ht="12.75">
      <c r="E133" s="39"/>
    </row>
    <row r="134" s="27" customFormat="1" ht="12.75">
      <c r="E134" s="39"/>
    </row>
    <row r="135" s="27" customFormat="1" ht="12.75">
      <c r="E135" s="39"/>
    </row>
    <row r="136" s="27" customFormat="1" ht="12.75">
      <c r="E136" s="39"/>
    </row>
    <row r="137" s="27" customFormat="1" ht="12.75">
      <c r="E137" s="39"/>
    </row>
    <row r="138" s="27" customFormat="1" ht="12.75">
      <c r="E138" s="39"/>
    </row>
    <row r="139" s="27" customFormat="1" ht="12.75">
      <c r="E139" s="39"/>
    </row>
    <row r="140" s="27" customFormat="1" ht="12.75">
      <c r="E140" s="39"/>
    </row>
    <row r="141" s="27" customFormat="1" ht="12.75">
      <c r="E141" s="39"/>
    </row>
    <row r="142" s="27" customFormat="1" ht="12.75">
      <c r="E142" s="39"/>
    </row>
    <row r="143" s="27" customFormat="1" ht="12.75">
      <c r="E143" s="39"/>
    </row>
    <row r="144" s="27" customFormat="1" ht="12.75">
      <c r="E144" s="39"/>
    </row>
    <row r="145" s="27" customFormat="1" ht="12.75">
      <c r="E145" s="39"/>
    </row>
    <row r="146" s="27" customFormat="1" ht="12.75">
      <c r="E146" s="39"/>
    </row>
    <row r="147" s="27" customFormat="1" ht="12.75">
      <c r="E147" s="39"/>
    </row>
    <row r="148" s="27" customFormat="1" ht="12.75">
      <c r="E148" s="39"/>
    </row>
    <row r="149" s="27" customFormat="1" ht="12.75">
      <c r="E149" s="39"/>
    </row>
    <row r="150" s="27" customFormat="1" ht="12.75">
      <c r="E150" s="39"/>
    </row>
    <row r="151" s="27" customFormat="1" ht="12.75">
      <c r="E151" s="39"/>
    </row>
    <row r="152" s="27" customFormat="1" ht="12.75">
      <c r="E152" s="39"/>
    </row>
    <row r="153" s="27" customFormat="1" ht="12.75">
      <c r="E153" s="39"/>
    </row>
    <row r="154" s="27" customFormat="1" ht="12.75">
      <c r="E154" s="39"/>
    </row>
    <row r="155" s="27" customFormat="1" ht="12.75">
      <c r="E155" s="39"/>
    </row>
    <row r="156" s="27" customFormat="1" ht="12.75">
      <c r="E156" s="39"/>
    </row>
    <row r="157" s="27" customFormat="1" ht="12.75">
      <c r="E157" s="39"/>
    </row>
    <row r="158" s="27" customFormat="1" ht="12.75">
      <c r="E158" s="39"/>
    </row>
    <row r="159" s="27" customFormat="1" ht="12.75">
      <c r="E159" s="39"/>
    </row>
    <row r="160" s="27" customFormat="1" ht="12.75">
      <c r="E160" s="39"/>
    </row>
    <row r="161" s="27" customFormat="1" ht="12.75">
      <c r="E161" s="39"/>
    </row>
    <row r="162" s="27" customFormat="1" ht="12.75">
      <c r="E162" s="39"/>
    </row>
    <row r="163" s="27" customFormat="1" ht="12.75">
      <c r="E163" s="39"/>
    </row>
    <row r="164" s="27" customFormat="1" ht="12.75">
      <c r="E164" s="39"/>
    </row>
    <row r="165" s="27" customFormat="1" ht="12.75">
      <c r="E165" s="39"/>
    </row>
    <row r="166" s="27" customFormat="1" ht="12.75">
      <c r="E166" s="39"/>
    </row>
    <row r="167" s="27" customFormat="1" ht="12.75">
      <c r="E167" s="39"/>
    </row>
    <row r="168" s="27" customFormat="1" ht="12.75">
      <c r="E168" s="39"/>
    </row>
    <row r="169" s="27" customFormat="1" ht="12.75">
      <c r="E169" s="39"/>
    </row>
    <row r="170" s="27" customFormat="1" ht="12.75">
      <c r="E170" s="39"/>
    </row>
    <row r="171" s="27" customFormat="1" ht="12.75">
      <c r="E171" s="39"/>
    </row>
    <row r="172" s="27" customFormat="1" ht="12.75">
      <c r="E172" s="39"/>
    </row>
    <row r="173" s="27" customFormat="1" ht="12.75">
      <c r="E173" s="39"/>
    </row>
    <row r="174" s="27" customFormat="1" ht="12.75">
      <c r="E174" s="39"/>
    </row>
    <row r="175" s="27" customFormat="1" ht="12.75">
      <c r="E175" s="39"/>
    </row>
    <row r="176" s="27" customFormat="1" ht="12.75">
      <c r="E176" s="39"/>
    </row>
    <row r="177" s="27" customFormat="1" ht="12.75">
      <c r="E177" s="39"/>
    </row>
    <row r="178" s="27" customFormat="1" ht="12.75">
      <c r="E178" s="39"/>
    </row>
    <row r="179" s="27" customFormat="1" ht="12.75">
      <c r="E179" s="39"/>
    </row>
    <row r="180" s="27" customFormat="1" ht="12.75">
      <c r="E180" s="39"/>
    </row>
    <row r="181" s="27" customFormat="1" ht="12.75">
      <c r="E181" s="39"/>
    </row>
    <row r="182" s="27" customFormat="1" ht="12.75">
      <c r="E182" s="39"/>
    </row>
    <row r="183" s="27" customFormat="1" ht="12.75">
      <c r="E183" s="39"/>
    </row>
    <row r="184" s="27" customFormat="1" ht="12.75">
      <c r="E184" s="39"/>
    </row>
    <row r="185" s="27" customFormat="1" ht="12.75">
      <c r="E185" s="39"/>
    </row>
    <row r="186" s="27" customFormat="1" ht="12.75">
      <c r="E186" s="39"/>
    </row>
    <row r="187" s="27" customFormat="1" ht="12.75">
      <c r="E187" s="39"/>
    </row>
    <row r="188" s="27" customFormat="1" ht="12.75">
      <c r="E188" s="39"/>
    </row>
    <row r="189" s="27" customFormat="1" ht="12.75">
      <c r="E189" s="39"/>
    </row>
    <row r="190" s="27" customFormat="1" ht="12.75">
      <c r="E190" s="39"/>
    </row>
    <row r="191" s="27" customFormat="1" ht="12.75">
      <c r="E191" s="39"/>
    </row>
    <row r="192" s="27" customFormat="1" ht="12.75">
      <c r="E192" s="39"/>
    </row>
    <row r="193" s="27" customFormat="1" ht="12.75">
      <c r="E193" s="39"/>
    </row>
    <row r="194" s="27" customFormat="1" ht="12.75">
      <c r="E194" s="39"/>
    </row>
    <row r="195" s="27" customFormat="1" ht="12.75">
      <c r="E195" s="39"/>
    </row>
    <row r="196" s="27" customFormat="1" ht="12.75">
      <c r="E196" s="39"/>
    </row>
    <row r="197" s="27" customFormat="1" ht="12.75">
      <c r="E197" s="39"/>
    </row>
    <row r="198" s="27" customFormat="1" ht="12.75">
      <c r="E198" s="39"/>
    </row>
    <row r="199" s="27" customFormat="1" ht="12.75">
      <c r="E199" s="39"/>
    </row>
    <row r="200" s="27" customFormat="1" ht="12.75">
      <c r="E200" s="39"/>
    </row>
    <row r="201" s="27" customFormat="1" ht="12.75">
      <c r="E201" s="39"/>
    </row>
    <row r="202" s="27" customFormat="1" ht="12.75">
      <c r="E202" s="39"/>
    </row>
    <row r="203" s="27" customFormat="1" ht="12.75">
      <c r="E203" s="39"/>
    </row>
    <row r="204" s="27" customFormat="1" ht="12.75">
      <c r="E204" s="39"/>
    </row>
    <row r="205" s="27" customFormat="1" ht="12.75">
      <c r="E205" s="39"/>
    </row>
    <row r="206" s="27" customFormat="1" ht="12.75">
      <c r="E206" s="39"/>
    </row>
    <row r="207" s="27" customFormat="1" ht="12.75">
      <c r="E207" s="39"/>
    </row>
    <row r="208" s="27" customFormat="1" ht="12.75">
      <c r="E208" s="39"/>
    </row>
    <row r="209" s="27" customFormat="1" ht="12.75">
      <c r="E209" s="39"/>
    </row>
    <row r="210" s="27" customFormat="1" ht="12.75">
      <c r="E210" s="39"/>
    </row>
    <row r="211" s="27" customFormat="1" ht="12.75">
      <c r="E211" s="39"/>
    </row>
    <row r="212" s="27" customFormat="1" ht="12.75">
      <c r="E212" s="39"/>
    </row>
    <row r="213" s="27" customFormat="1" ht="12.75">
      <c r="E213" s="39"/>
    </row>
    <row r="214" s="27" customFormat="1" ht="12.75">
      <c r="E214" s="39"/>
    </row>
    <row r="215" s="27" customFormat="1" ht="12.75">
      <c r="E215" s="39"/>
    </row>
    <row r="216" s="27" customFormat="1" ht="12.75">
      <c r="E216" s="39"/>
    </row>
    <row r="217" s="27" customFormat="1" ht="12.75">
      <c r="E217" s="39"/>
    </row>
    <row r="218" s="27" customFormat="1" ht="12.75">
      <c r="E218" s="39"/>
    </row>
    <row r="219" s="27" customFormat="1" ht="12.75">
      <c r="E219" s="39"/>
    </row>
    <row r="220" s="27" customFormat="1" ht="12.75">
      <c r="E220" s="39"/>
    </row>
    <row r="221" s="27" customFormat="1" ht="12.75">
      <c r="E221" s="39"/>
    </row>
    <row r="222" s="27" customFormat="1" ht="12.75">
      <c r="E222" s="39"/>
    </row>
    <row r="223" s="27" customFormat="1" ht="12.75">
      <c r="E223" s="39"/>
    </row>
    <row r="224" s="27" customFormat="1" ht="12.75">
      <c r="E224" s="39"/>
    </row>
    <row r="225" s="27" customFormat="1" ht="12.75">
      <c r="E225" s="39"/>
    </row>
    <row r="226" s="27" customFormat="1" ht="12.75">
      <c r="E226" s="39"/>
    </row>
    <row r="227" s="27" customFormat="1" ht="12.75">
      <c r="E227" s="39"/>
    </row>
    <row r="228" s="27" customFormat="1" ht="12.75">
      <c r="E228" s="39"/>
    </row>
    <row r="229" s="27" customFormat="1" ht="12.75">
      <c r="E229" s="39"/>
    </row>
    <row r="230" s="27" customFormat="1" ht="12.75">
      <c r="E230" s="39"/>
    </row>
    <row r="231" s="27" customFormat="1" ht="12.75">
      <c r="E231" s="39"/>
    </row>
    <row r="232" s="27" customFormat="1" ht="12.75">
      <c r="E232" s="39"/>
    </row>
    <row r="233" s="27" customFormat="1" ht="12.75">
      <c r="E233" s="39"/>
    </row>
    <row r="234" s="27" customFormat="1" ht="12.75">
      <c r="E234" s="39"/>
    </row>
    <row r="235" s="27" customFormat="1" ht="12.75">
      <c r="E235" s="39"/>
    </row>
    <row r="236" s="27" customFormat="1" ht="12.75">
      <c r="E236" s="39"/>
    </row>
    <row r="237" s="27" customFormat="1" ht="12.75">
      <c r="E237" s="39"/>
    </row>
    <row r="238" s="27" customFormat="1" ht="12.75">
      <c r="E238" s="39"/>
    </row>
    <row r="239" s="27" customFormat="1" ht="12.75">
      <c r="E239" s="39"/>
    </row>
    <row r="240" s="27" customFormat="1" ht="12.75">
      <c r="E240" s="39"/>
    </row>
    <row r="241" s="27" customFormat="1" ht="12.75">
      <c r="E241" s="39"/>
    </row>
    <row r="242" s="27" customFormat="1" ht="12.75">
      <c r="E242" s="39"/>
    </row>
    <row r="243" s="27" customFormat="1" ht="12.75">
      <c r="E243" s="39"/>
    </row>
    <row r="244" s="27" customFormat="1" ht="12.75">
      <c r="E244" s="39"/>
    </row>
    <row r="245" s="27" customFormat="1" ht="12.75">
      <c r="E245" s="39"/>
    </row>
    <row r="246" s="27" customFormat="1" ht="12.75">
      <c r="E246" s="39"/>
    </row>
    <row r="247" s="27" customFormat="1" ht="12.75">
      <c r="E247" s="39"/>
    </row>
    <row r="248" s="27" customFormat="1" ht="12.75">
      <c r="E248" s="39"/>
    </row>
    <row r="249" s="27" customFormat="1" ht="12.75">
      <c r="E249" s="39"/>
    </row>
    <row r="250" s="27" customFormat="1" ht="12.75">
      <c r="E250" s="39"/>
    </row>
    <row r="251" s="27" customFormat="1" ht="12.75">
      <c r="E251" s="39"/>
    </row>
    <row r="252" s="27" customFormat="1" ht="12.75">
      <c r="E252" s="39"/>
    </row>
    <row r="253" s="27" customFormat="1" ht="12.75">
      <c r="E253" s="39"/>
    </row>
    <row r="254" s="27" customFormat="1" ht="12.75">
      <c r="E254" s="39"/>
    </row>
    <row r="255" s="27" customFormat="1" ht="12.75">
      <c r="E255" s="39"/>
    </row>
    <row r="256" s="27" customFormat="1" ht="12.75">
      <c r="E256" s="39"/>
    </row>
    <row r="257" s="27" customFormat="1" ht="12.75">
      <c r="E257" s="39"/>
    </row>
    <row r="258" s="27" customFormat="1" ht="12.75">
      <c r="E258" s="39"/>
    </row>
    <row r="259" s="27" customFormat="1" ht="12.75">
      <c r="E259" s="39"/>
    </row>
    <row r="260" s="27" customFormat="1" ht="12.75">
      <c r="E260" s="39"/>
    </row>
    <row r="261" s="27" customFormat="1" ht="12.75">
      <c r="E261" s="39"/>
    </row>
    <row r="262" s="27" customFormat="1" ht="12.75">
      <c r="E262" s="39"/>
    </row>
    <row r="263" s="27" customFormat="1" ht="12.75">
      <c r="E263" s="39"/>
    </row>
    <row r="264" s="27" customFormat="1" ht="12.75">
      <c r="E264" s="39"/>
    </row>
    <row r="265" s="27" customFormat="1" ht="12.75">
      <c r="E265" s="39"/>
    </row>
    <row r="266" s="27" customFormat="1" ht="12.75">
      <c r="E266" s="39"/>
    </row>
    <row r="267" s="27" customFormat="1" ht="12.75">
      <c r="E267" s="39"/>
    </row>
    <row r="268" s="27" customFormat="1" ht="12.75">
      <c r="E268" s="39"/>
    </row>
    <row r="269" s="27" customFormat="1" ht="12.75">
      <c r="E269" s="39"/>
    </row>
    <row r="270" s="27" customFormat="1" ht="12.75">
      <c r="E270" s="39"/>
    </row>
    <row r="271" s="27" customFormat="1" ht="12.75">
      <c r="E271" s="39"/>
    </row>
    <row r="272" s="27" customFormat="1" ht="12.75">
      <c r="E272" s="39"/>
    </row>
    <row r="273" ht="12.75">
      <c r="E273" s="25"/>
    </row>
    <row r="274" ht="12.75">
      <c r="E274" s="25"/>
    </row>
    <row r="275" ht="12.75">
      <c r="E275" s="25"/>
    </row>
    <row r="276" ht="12.75">
      <c r="E276" s="25"/>
    </row>
    <row r="277" ht="12.75">
      <c r="E277" s="25"/>
    </row>
    <row r="278" ht="12.75">
      <c r="E278" s="25"/>
    </row>
    <row r="279" ht="12.75">
      <c r="E279" s="25"/>
    </row>
    <row r="280" ht="12.75">
      <c r="E280" s="25"/>
    </row>
    <row r="281" ht="12.75">
      <c r="E281" s="25"/>
    </row>
    <row r="282" ht="12.75">
      <c r="E282" s="25"/>
    </row>
    <row r="283" ht="12.75">
      <c r="E283" s="25"/>
    </row>
    <row r="284" ht="12.75">
      <c r="E284" s="25"/>
    </row>
    <row r="285" ht="12.75">
      <c r="E285" s="25"/>
    </row>
    <row r="286" ht="12.75">
      <c r="E286" s="25"/>
    </row>
    <row r="287" ht="12.75">
      <c r="E287" s="25"/>
    </row>
    <row r="288" ht="12.75">
      <c r="E288" s="25"/>
    </row>
    <row r="289" ht="12.75">
      <c r="E289" s="25"/>
    </row>
    <row r="290" ht="12.75">
      <c r="E290" s="25"/>
    </row>
    <row r="291" ht="12.75">
      <c r="E291" s="25"/>
    </row>
    <row r="292" ht="12.75">
      <c r="E292" s="25"/>
    </row>
    <row r="293" ht="12.75">
      <c r="E293" s="25"/>
    </row>
    <row r="294" ht="12.75">
      <c r="E294" s="25"/>
    </row>
    <row r="295" ht="12.75">
      <c r="E295" s="25"/>
    </row>
    <row r="296" ht="12.75">
      <c r="E296" s="25"/>
    </row>
    <row r="297" ht="12.75">
      <c r="E297" s="25"/>
    </row>
    <row r="298" ht="12.75">
      <c r="E298" s="25"/>
    </row>
    <row r="299" ht="12.75">
      <c r="E299" s="25"/>
    </row>
    <row r="300" ht="12.75">
      <c r="E300" s="25"/>
    </row>
    <row r="301" ht="12.75">
      <c r="E301" s="25"/>
    </row>
    <row r="302" ht="12.75">
      <c r="E302" s="25"/>
    </row>
    <row r="303" ht="12.75">
      <c r="E303" s="25"/>
    </row>
    <row r="304" ht="12.75">
      <c r="E304" s="25"/>
    </row>
    <row r="305" ht="12.75">
      <c r="E305" s="25"/>
    </row>
    <row r="306" ht="12.75">
      <c r="E306" s="25"/>
    </row>
    <row r="307" ht="12.75">
      <c r="E307" s="25"/>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E88"/>
  <sheetViews>
    <sheetView zoomScalePageLayoutView="0" workbookViewId="0" topLeftCell="A3">
      <selection activeCell="D10" sqref="D10"/>
    </sheetView>
  </sheetViews>
  <sheetFormatPr defaultColWidth="9.140625" defaultRowHeight="12.75"/>
  <cols>
    <col min="1" max="1" width="5.00390625" style="0" bestFit="1" customWidth="1"/>
    <col min="2" max="3" width="39.00390625" style="0" customWidth="1"/>
    <col min="4" max="4" width="48.140625" style="0" customWidth="1"/>
  </cols>
  <sheetData>
    <row r="1" spans="2:5" ht="12" customHeight="1" hidden="1">
      <c r="B1" t="s">
        <v>22</v>
      </c>
      <c r="C1" t="s">
        <v>23</v>
      </c>
      <c r="D1" t="s">
        <v>22</v>
      </c>
      <c r="E1" t="s">
        <v>20</v>
      </c>
    </row>
    <row r="2" spans="2:5" ht="12" customHeight="1" hidden="1">
      <c r="B2" t="s">
        <v>118</v>
      </c>
      <c r="C2" t="s">
        <v>119</v>
      </c>
      <c r="D2" t="s">
        <v>120</v>
      </c>
      <c r="E2" t="s">
        <v>121</v>
      </c>
    </row>
    <row r="3" spans="1:5" ht="15">
      <c r="A3" s="28" t="s">
        <v>87</v>
      </c>
      <c r="B3" s="3" t="s">
        <v>122</v>
      </c>
      <c r="C3" s="3" t="s">
        <v>123</v>
      </c>
      <c r="D3" s="3" t="s">
        <v>124</v>
      </c>
      <c r="E3" s="3" t="s">
        <v>125</v>
      </c>
    </row>
    <row r="4" spans="1:5" ht="12.75">
      <c r="A4" s="44">
        <v>3177</v>
      </c>
      <c r="B4" s="14" t="s">
        <v>151</v>
      </c>
      <c r="C4" s="14"/>
      <c r="D4" s="14" t="s">
        <v>151</v>
      </c>
      <c r="E4" s="14" t="s">
        <v>151</v>
      </c>
    </row>
    <row r="5" spans="1:5" s="27" customFormat="1" ht="12.75">
      <c r="A5" s="44">
        <v>3261</v>
      </c>
      <c r="B5" s="14" t="s">
        <v>151</v>
      </c>
      <c r="C5" s="14"/>
      <c r="D5" s="14" t="s">
        <v>151</v>
      </c>
      <c r="E5" s="14" t="s">
        <v>151</v>
      </c>
    </row>
    <row r="6" spans="1:5" s="27" customFormat="1" ht="12.75">
      <c r="A6" s="44">
        <v>3258</v>
      </c>
      <c r="B6" s="14" t="s">
        <v>151</v>
      </c>
      <c r="C6" s="14"/>
      <c r="D6" s="14" t="s">
        <v>151</v>
      </c>
      <c r="E6" s="14" t="s">
        <v>151</v>
      </c>
    </row>
    <row r="7" spans="1:5" s="27" customFormat="1" ht="12.75">
      <c r="A7" s="44">
        <v>3262</v>
      </c>
      <c r="B7" s="14" t="s">
        <v>151</v>
      </c>
      <c r="C7" s="14"/>
      <c r="D7" s="14" t="s">
        <v>151</v>
      </c>
      <c r="E7" s="14" t="s">
        <v>151</v>
      </c>
    </row>
    <row r="8" spans="1:5" s="27" customFormat="1" ht="12.75">
      <c r="A8" s="44">
        <v>3271</v>
      </c>
      <c r="B8" s="14" t="s">
        <v>151</v>
      </c>
      <c r="C8" s="14"/>
      <c r="D8" s="14" t="s">
        <v>151</v>
      </c>
      <c r="E8" s="14" t="s">
        <v>151</v>
      </c>
    </row>
    <row r="9" spans="1:5" s="27" customFormat="1" ht="12.75">
      <c r="A9" s="44">
        <v>3253</v>
      </c>
      <c r="B9" s="14" t="s">
        <v>151</v>
      </c>
      <c r="C9" s="14"/>
      <c r="D9" s="14" t="s">
        <v>151</v>
      </c>
      <c r="E9" s="14" t="s">
        <v>151</v>
      </c>
    </row>
    <row r="10" spans="1:5" s="27" customFormat="1" ht="12.75">
      <c r="A10" s="44">
        <v>3270</v>
      </c>
      <c r="B10" s="14" t="s">
        <v>151</v>
      </c>
      <c r="C10" s="14"/>
      <c r="D10" s="14" t="s">
        <v>151</v>
      </c>
      <c r="E10" s="14" t="s">
        <v>151</v>
      </c>
    </row>
    <row r="11" spans="1:5" s="27" customFormat="1" ht="12.75">
      <c r="A11" s="44">
        <v>3272</v>
      </c>
      <c r="B11" s="14" t="s">
        <v>151</v>
      </c>
      <c r="C11" s="14"/>
      <c r="D11" s="14" t="s">
        <v>151</v>
      </c>
      <c r="E11" s="14" t="s">
        <v>151</v>
      </c>
    </row>
    <row r="12" spans="1:5" s="27" customFormat="1" ht="12.75">
      <c r="A12" s="44">
        <v>3263</v>
      </c>
      <c r="B12" s="14" t="s">
        <v>151</v>
      </c>
      <c r="C12" s="14"/>
      <c r="D12" s="14" t="s">
        <v>151</v>
      </c>
      <c r="E12" s="14" t="s">
        <v>151</v>
      </c>
    </row>
    <row r="13" spans="1:5" s="27" customFormat="1" ht="12.75">
      <c r="A13" s="44">
        <v>3268</v>
      </c>
      <c r="B13" s="14" t="s">
        <v>151</v>
      </c>
      <c r="C13" s="14"/>
      <c r="D13" s="14" t="s">
        <v>151</v>
      </c>
      <c r="E13" s="14" t="s">
        <v>151</v>
      </c>
    </row>
    <row r="14" spans="1:5" s="27" customFormat="1" ht="12.75">
      <c r="A14" s="44">
        <v>3282</v>
      </c>
      <c r="B14" s="14" t="s">
        <v>151</v>
      </c>
      <c r="C14" s="14"/>
      <c r="D14" s="14" t="s">
        <v>151</v>
      </c>
      <c r="E14" s="14" t="s">
        <v>151</v>
      </c>
    </row>
    <row r="15" spans="1:5" s="27" customFormat="1" ht="12.75">
      <c r="A15" s="44">
        <v>3246</v>
      </c>
      <c r="B15" s="14" t="s">
        <v>151</v>
      </c>
      <c r="C15" s="14"/>
      <c r="D15" s="14" t="s">
        <v>151</v>
      </c>
      <c r="E15" s="14" t="s">
        <v>151</v>
      </c>
    </row>
    <row r="16" spans="1:5" s="27" customFormat="1" ht="12.75">
      <c r="A16" s="44">
        <v>3275</v>
      </c>
      <c r="B16" s="14" t="s">
        <v>151</v>
      </c>
      <c r="C16" s="14"/>
      <c r="D16" s="14" t="s">
        <v>151</v>
      </c>
      <c r="E16" s="14" t="s">
        <v>151</v>
      </c>
    </row>
    <row r="17" spans="1:5" s="27" customFormat="1" ht="12.75">
      <c r="A17" s="44">
        <v>3285</v>
      </c>
      <c r="B17" s="14" t="s">
        <v>151</v>
      </c>
      <c r="C17" s="14"/>
      <c r="D17" s="14" t="s">
        <v>151</v>
      </c>
      <c r="E17" s="14" t="s">
        <v>151</v>
      </c>
    </row>
    <row r="18" spans="1:5" s="27" customFormat="1" ht="12.75">
      <c r="A18" s="44">
        <v>3266</v>
      </c>
      <c r="B18" s="14" t="s">
        <v>151</v>
      </c>
      <c r="C18" s="14"/>
      <c r="D18" s="14" t="s">
        <v>151</v>
      </c>
      <c r="E18" s="14" t="s">
        <v>151</v>
      </c>
    </row>
    <row r="19" spans="1:5" s="27" customFormat="1" ht="12.75">
      <c r="A19" s="44">
        <v>3283</v>
      </c>
      <c r="B19" s="14" t="s">
        <v>151</v>
      </c>
      <c r="C19" s="14"/>
      <c r="D19" s="14" t="s">
        <v>151</v>
      </c>
      <c r="E19" s="14" t="s">
        <v>151</v>
      </c>
    </row>
    <row r="20" spans="1:5" s="27" customFormat="1" ht="12.75">
      <c r="A20" s="44">
        <v>3277</v>
      </c>
      <c r="B20" s="14" t="s">
        <v>151</v>
      </c>
      <c r="C20" s="14"/>
      <c r="D20" s="14" t="s">
        <v>151</v>
      </c>
      <c r="E20" s="14" t="s">
        <v>151</v>
      </c>
    </row>
    <row r="21" spans="1:5" s="27" customFormat="1" ht="12.75">
      <c r="A21" s="44">
        <v>3278</v>
      </c>
      <c r="B21" s="14" t="s">
        <v>151</v>
      </c>
      <c r="C21" s="14"/>
      <c r="D21" s="14" t="s">
        <v>151</v>
      </c>
      <c r="E21" s="14" t="s">
        <v>151</v>
      </c>
    </row>
    <row r="22" spans="1:5" s="27" customFormat="1" ht="12.75">
      <c r="A22" s="44">
        <v>3279</v>
      </c>
      <c r="B22" s="14" t="s">
        <v>151</v>
      </c>
      <c r="C22" s="14"/>
      <c r="D22" s="14" t="s">
        <v>151</v>
      </c>
      <c r="E22" s="14" t="s">
        <v>151</v>
      </c>
    </row>
    <row r="23" spans="1:5" s="27" customFormat="1" ht="12.75">
      <c r="A23" s="44">
        <v>3161</v>
      </c>
      <c r="B23" s="14" t="s">
        <v>151</v>
      </c>
      <c r="C23" s="14"/>
      <c r="D23" s="14" t="s">
        <v>151</v>
      </c>
      <c r="E23" s="14" t="s">
        <v>151</v>
      </c>
    </row>
    <row r="24" spans="1:5" s="27" customFormat="1" ht="12.75">
      <c r="A24" s="44">
        <v>3289</v>
      </c>
      <c r="B24" s="14" t="s">
        <v>151</v>
      </c>
      <c r="C24" s="14"/>
      <c r="D24" s="14" t="s">
        <v>151</v>
      </c>
      <c r="E24" s="14" t="s">
        <v>151</v>
      </c>
    </row>
    <row r="25" spans="1:5" s="27" customFormat="1" ht="12.75">
      <c r="A25" s="44">
        <v>3280</v>
      </c>
      <c r="B25" s="14" t="s">
        <v>151</v>
      </c>
      <c r="C25" s="14"/>
      <c r="D25" s="14" t="s">
        <v>151</v>
      </c>
      <c r="E25" s="14" t="s">
        <v>151</v>
      </c>
    </row>
    <row r="26" spans="1:5" s="27" customFormat="1" ht="12.75">
      <c r="A26" s="45">
        <v>3287</v>
      </c>
      <c r="B26" s="14" t="s">
        <v>151</v>
      </c>
      <c r="C26" s="14"/>
      <c r="D26" s="14" t="s">
        <v>151</v>
      </c>
      <c r="E26" s="14" t="s">
        <v>151</v>
      </c>
    </row>
    <row r="27" spans="1:5" s="27" customFormat="1" ht="12.75">
      <c r="A27" s="44">
        <v>3297</v>
      </c>
      <c r="B27" s="14" t="s">
        <v>151</v>
      </c>
      <c r="C27" s="14"/>
      <c r="D27" s="14" t="s">
        <v>151</v>
      </c>
      <c r="E27" s="14" t="s">
        <v>151</v>
      </c>
    </row>
    <row r="28" spans="1:5" s="27" customFormat="1" ht="12.75">
      <c r="A28" s="46">
        <v>3087</v>
      </c>
      <c r="B28" s="14" t="s">
        <v>151</v>
      </c>
      <c r="C28" s="14"/>
      <c r="D28" s="14" t="s">
        <v>151</v>
      </c>
      <c r="E28" s="14" t="s">
        <v>151</v>
      </c>
    </row>
    <row r="29" spans="1:5" s="27" customFormat="1" ht="12.75">
      <c r="A29" s="44">
        <v>3291</v>
      </c>
      <c r="B29" s="14" t="s">
        <v>151</v>
      </c>
      <c r="C29" s="14"/>
      <c r="D29" s="14" t="s">
        <v>151</v>
      </c>
      <c r="E29" s="14" t="s">
        <v>151</v>
      </c>
    </row>
    <row r="30" spans="1:5" s="27" customFormat="1" ht="12.75">
      <c r="A30" s="44">
        <v>3267</v>
      </c>
      <c r="B30" s="14" t="s">
        <v>151</v>
      </c>
      <c r="C30" s="14"/>
      <c r="D30" s="14" t="s">
        <v>151</v>
      </c>
      <c r="E30" s="14" t="s">
        <v>151</v>
      </c>
    </row>
    <row r="31" spans="1:5" s="27" customFormat="1" ht="12.75">
      <c r="A31" s="44">
        <v>3259</v>
      </c>
      <c r="B31" s="14" t="s">
        <v>151</v>
      </c>
      <c r="C31" s="14"/>
      <c r="D31" s="14" t="s">
        <v>151</v>
      </c>
      <c r="E31" s="14" t="s">
        <v>151</v>
      </c>
    </row>
    <row r="32" spans="1:5" s="27" customFormat="1" ht="12.75">
      <c r="A32" s="44">
        <v>3274</v>
      </c>
      <c r="B32" s="14" t="s">
        <v>151</v>
      </c>
      <c r="C32" s="14"/>
      <c r="D32" s="14" t="s">
        <v>151</v>
      </c>
      <c r="E32" s="14" t="s">
        <v>151</v>
      </c>
    </row>
    <row r="33" spans="1:5" s="27" customFormat="1" ht="12.75">
      <c r="A33" s="44">
        <v>3302</v>
      </c>
      <c r="B33" s="14" t="s">
        <v>151</v>
      </c>
      <c r="C33" s="14"/>
      <c r="D33" s="14" t="s">
        <v>151</v>
      </c>
      <c r="E33" s="14" t="s">
        <v>151</v>
      </c>
    </row>
    <row r="34" spans="1:5" s="27" customFormat="1" ht="12.75">
      <c r="A34" s="44">
        <v>3148</v>
      </c>
      <c r="B34" s="14" t="s">
        <v>151</v>
      </c>
      <c r="C34" s="14"/>
      <c r="D34" s="14" t="s">
        <v>151</v>
      </c>
      <c r="E34" s="14" t="s">
        <v>151</v>
      </c>
    </row>
    <row r="35" spans="1:5" s="27" customFormat="1" ht="12.75">
      <c r="A35" s="44">
        <v>3286</v>
      </c>
      <c r="B35" s="14" t="s">
        <v>151</v>
      </c>
      <c r="C35" s="14"/>
      <c r="D35" s="14" t="s">
        <v>151</v>
      </c>
      <c r="E35" s="14" t="s">
        <v>151</v>
      </c>
    </row>
    <row r="36" spans="1:5" s="27" customFormat="1" ht="12.75">
      <c r="A36" s="44">
        <v>3308</v>
      </c>
      <c r="B36" s="14" t="s">
        <v>151</v>
      </c>
      <c r="C36" s="14"/>
      <c r="D36" s="14" t="s">
        <v>151</v>
      </c>
      <c r="E36" s="14" t="s">
        <v>151</v>
      </c>
    </row>
    <row r="37" spans="1:5" s="27" customFormat="1" ht="12.75">
      <c r="A37" s="44">
        <v>3312</v>
      </c>
      <c r="B37" s="14" t="s">
        <v>151</v>
      </c>
      <c r="C37" s="14"/>
      <c r="D37" s="14" t="s">
        <v>151</v>
      </c>
      <c r="E37" s="14" t="s">
        <v>151</v>
      </c>
    </row>
    <row r="38" spans="1:5" s="27" customFormat="1" ht="12.75">
      <c r="A38" s="44">
        <v>3317</v>
      </c>
      <c r="B38" s="14" t="s">
        <v>151</v>
      </c>
      <c r="C38" s="14"/>
      <c r="D38" s="14" t="s">
        <v>151</v>
      </c>
      <c r="E38" s="14" t="s">
        <v>151</v>
      </c>
    </row>
    <row r="39" spans="1:5" s="27" customFormat="1" ht="12.75">
      <c r="A39" s="44">
        <v>3303</v>
      </c>
      <c r="B39" s="14" t="s">
        <v>151</v>
      </c>
      <c r="C39" s="14"/>
      <c r="D39" s="14" t="s">
        <v>151</v>
      </c>
      <c r="E39" s="14" t="s">
        <v>151</v>
      </c>
    </row>
    <row r="40" spans="1:5" s="27" customFormat="1" ht="12.75">
      <c r="A40" s="44">
        <v>3304</v>
      </c>
      <c r="B40" s="14" t="s">
        <v>151</v>
      </c>
      <c r="C40" s="14"/>
      <c r="D40" s="14" t="s">
        <v>151</v>
      </c>
      <c r="E40" s="14" t="s">
        <v>151</v>
      </c>
    </row>
    <row r="41" spans="1:5" s="27" customFormat="1" ht="12.75">
      <c r="A41" s="44">
        <v>3319</v>
      </c>
      <c r="B41" s="14" t="s">
        <v>151</v>
      </c>
      <c r="C41" s="14"/>
      <c r="D41" s="14" t="s">
        <v>151</v>
      </c>
      <c r="E41" s="14" t="s">
        <v>151</v>
      </c>
    </row>
    <row r="42" spans="1:5" s="27" customFormat="1" ht="12.75">
      <c r="A42" s="44">
        <v>3290</v>
      </c>
      <c r="B42" s="14" t="s">
        <v>151</v>
      </c>
      <c r="C42" s="14"/>
      <c r="D42" s="14" t="s">
        <v>151</v>
      </c>
      <c r="E42" s="14" t="s">
        <v>151</v>
      </c>
    </row>
    <row r="43" spans="1:5" s="27" customFormat="1" ht="12.75">
      <c r="A43" s="44">
        <v>3310</v>
      </c>
      <c r="B43" s="14" t="s">
        <v>151</v>
      </c>
      <c r="C43" s="14"/>
      <c r="D43" s="14" t="s">
        <v>151</v>
      </c>
      <c r="E43" s="14" t="s">
        <v>151</v>
      </c>
    </row>
    <row r="44" spans="1:5" s="27" customFormat="1" ht="12.75">
      <c r="A44" s="44">
        <v>3276</v>
      </c>
      <c r="B44" s="14" t="s">
        <v>151</v>
      </c>
      <c r="C44" s="14"/>
      <c r="D44" s="14" t="s">
        <v>151</v>
      </c>
      <c r="E44" s="14" t="s">
        <v>151</v>
      </c>
    </row>
    <row r="45" spans="1:5" ht="12.75">
      <c r="A45" s="44">
        <v>3321</v>
      </c>
      <c r="B45" s="14" t="s">
        <v>151</v>
      </c>
      <c r="C45" s="14"/>
      <c r="D45" s="14" t="s">
        <v>151</v>
      </c>
      <c r="E45" s="14" t="s">
        <v>151</v>
      </c>
    </row>
    <row r="46" spans="1:5" ht="12.75">
      <c r="A46" s="44">
        <v>3311</v>
      </c>
      <c r="B46" s="14" t="s">
        <v>151</v>
      </c>
      <c r="C46" s="14"/>
      <c r="D46" s="14" t="s">
        <v>151</v>
      </c>
      <c r="E46" s="14" t="s">
        <v>151</v>
      </c>
    </row>
    <row r="47" spans="1:5" ht="12.75">
      <c r="A47" s="44">
        <v>3307</v>
      </c>
      <c r="B47" s="14" t="s">
        <v>151</v>
      </c>
      <c r="C47" s="14"/>
      <c r="D47" s="14" t="s">
        <v>151</v>
      </c>
      <c r="E47" s="14" t="s">
        <v>151</v>
      </c>
    </row>
    <row r="48" spans="1:5" ht="12.75">
      <c r="A48" s="44">
        <v>3314</v>
      </c>
      <c r="B48" s="14" t="s">
        <v>151</v>
      </c>
      <c r="C48" s="14"/>
      <c r="D48" s="14" t="s">
        <v>151</v>
      </c>
      <c r="E48" s="14" t="s">
        <v>151</v>
      </c>
    </row>
    <row r="49" spans="1:5" ht="12.75">
      <c r="A49" s="44">
        <v>3301</v>
      </c>
      <c r="B49" s="14" t="s">
        <v>151</v>
      </c>
      <c r="C49" s="14"/>
      <c r="D49" s="14" t="s">
        <v>151</v>
      </c>
      <c r="E49" s="14" t="s">
        <v>151</v>
      </c>
    </row>
    <row r="50" spans="1:5" ht="12.75">
      <c r="A50" s="44">
        <v>3338</v>
      </c>
      <c r="B50" s="14" t="s">
        <v>151</v>
      </c>
      <c r="C50" s="14"/>
      <c r="D50" s="14" t="s">
        <v>151</v>
      </c>
      <c r="E50" s="14" t="s">
        <v>151</v>
      </c>
    </row>
    <row r="51" spans="1:5" ht="12.75">
      <c r="A51" s="44">
        <v>3318</v>
      </c>
      <c r="B51" s="14" t="s">
        <v>151</v>
      </c>
      <c r="C51" s="14"/>
      <c r="D51" s="14" t="s">
        <v>151</v>
      </c>
      <c r="E51" s="14" t="s">
        <v>151</v>
      </c>
    </row>
    <row r="52" spans="1:5" ht="12.75">
      <c r="A52" s="44">
        <v>3298</v>
      </c>
      <c r="B52" s="14" t="s">
        <v>151</v>
      </c>
      <c r="C52" s="14"/>
      <c r="D52" s="14" t="s">
        <v>151</v>
      </c>
      <c r="E52" s="14" t="s">
        <v>151</v>
      </c>
    </row>
    <row r="53" spans="1:5" ht="12.75">
      <c r="A53" s="44">
        <v>3300</v>
      </c>
      <c r="B53" s="14" t="s">
        <v>151</v>
      </c>
      <c r="C53" s="14"/>
      <c r="D53" s="14" t="s">
        <v>151</v>
      </c>
      <c r="E53" s="14" t="s">
        <v>151</v>
      </c>
    </row>
    <row r="54" spans="1:5" ht="12.75">
      <c r="A54" s="44">
        <v>3350</v>
      </c>
      <c r="B54" s="14" t="s">
        <v>151</v>
      </c>
      <c r="C54" s="14"/>
      <c r="D54" s="14" t="s">
        <v>151</v>
      </c>
      <c r="E54" s="14" t="s">
        <v>151</v>
      </c>
    </row>
    <row r="55" spans="1:5" ht="12.75">
      <c r="A55" s="44">
        <v>3273</v>
      </c>
      <c r="B55" s="14" t="s">
        <v>151</v>
      </c>
      <c r="C55" s="14"/>
      <c r="D55" s="14" t="s">
        <v>151</v>
      </c>
      <c r="E55" s="14" t="s">
        <v>151</v>
      </c>
    </row>
    <row r="56" spans="1:5" ht="12.75">
      <c r="A56" s="44">
        <v>3361</v>
      </c>
      <c r="B56" s="14" t="s">
        <v>151</v>
      </c>
      <c r="C56" s="14"/>
      <c r="D56" s="14" t="s">
        <v>151</v>
      </c>
      <c r="E56" s="14" t="s">
        <v>151</v>
      </c>
    </row>
    <row r="57" spans="1:5" ht="12.75">
      <c r="A57" s="44">
        <v>3359</v>
      </c>
      <c r="B57" s="14" t="s">
        <v>151</v>
      </c>
      <c r="C57" s="14"/>
      <c r="D57" s="14" t="s">
        <v>151</v>
      </c>
      <c r="E57" s="14" t="s">
        <v>151</v>
      </c>
    </row>
    <row r="58" spans="1:5" ht="12.75">
      <c r="A58" s="44">
        <v>3296</v>
      </c>
      <c r="B58" s="14" t="s">
        <v>151</v>
      </c>
      <c r="C58" s="14"/>
      <c r="D58" s="14" t="s">
        <v>151</v>
      </c>
      <c r="E58" s="14" t="s">
        <v>151</v>
      </c>
    </row>
    <row r="59" spans="1:5" ht="12.75">
      <c r="A59" s="44">
        <v>3351</v>
      </c>
      <c r="B59" s="14" t="s">
        <v>151</v>
      </c>
      <c r="C59" s="14"/>
      <c r="D59" s="14" t="s">
        <v>151</v>
      </c>
      <c r="E59" s="14" t="s">
        <v>151</v>
      </c>
    </row>
    <row r="60" spans="1:5" ht="12.75">
      <c r="A60" s="44">
        <v>3346</v>
      </c>
      <c r="B60" s="14" t="s">
        <v>151</v>
      </c>
      <c r="C60" s="14"/>
      <c r="D60" s="14" t="s">
        <v>151</v>
      </c>
      <c r="E60" s="14" t="s">
        <v>151</v>
      </c>
    </row>
    <row r="61" spans="1:5" ht="12.75">
      <c r="A61" s="44">
        <v>3373</v>
      </c>
      <c r="B61" s="14" t="s">
        <v>151</v>
      </c>
      <c r="C61" s="14"/>
      <c r="D61" s="14" t="s">
        <v>151</v>
      </c>
      <c r="E61" s="14" t="s">
        <v>151</v>
      </c>
    </row>
    <row r="62" spans="1:5" ht="12.75">
      <c r="A62" s="44">
        <v>3358</v>
      </c>
      <c r="B62" s="14" t="s">
        <v>151</v>
      </c>
      <c r="C62" s="14"/>
      <c r="D62" s="14" t="s">
        <v>151</v>
      </c>
      <c r="E62" s="14" t="s">
        <v>151</v>
      </c>
    </row>
    <row r="63" spans="1:5" ht="12.75">
      <c r="A63" s="44">
        <v>3371</v>
      </c>
      <c r="B63" s="14" t="s">
        <v>151</v>
      </c>
      <c r="C63" s="14"/>
      <c r="D63" s="14" t="s">
        <v>151</v>
      </c>
      <c r="E63" s="14" t="s">
        <v>151</v>
      </c>
    </row>
    <row r="64" spans="1:5" ht="12.75">
      <c r="A64" s="44">
        <v>3329</v>
      </c>
      <c r="B64" s="14" t="s">
        <v>151</v>
      </c>
      <c r="C64" s="14"/>
      <c r="D64" s="14" t="s">
        <v>151</v>
      </c>
      <c r="E64" s="14" t="s">
        <v>151</v>
      </c>
    </row>
    <row r="65" spans="1:5" ht="12.75">
      <c r="A65" s="44">
        <v>3324</v>
      </c>
      <c r="B65" s="14" t="s">
        <v>151</v>
      </c>
      <c r="C65" s="14"/>
      <c r="D65" s="14" t="s">
        <v>151</v>
      </c>
      <c r="E65" s="14" t="s">
        <v>151</v>
      </c>
    </row>
    <row r="66" spans="1:5" ht="12.75">
      <c r="A66" s="44">
        <v>3343</v>
      </c>
      <c r="B66" s="14" t="s">
        <v>151</v>
      </c>
      <c r="C66" s="14"/>
      <c r="D66" s="14" t="s">
        <v>151</v>
      </c>
      <c r="E66" s="14" t="s">
        <v>151</v>
      </c>
    </row>
    <row r="67" spans="1:5" ht="12.75">
      <c r="A67" s="44">
        <v>3342</v>
      </c>
      <c r="B67" s="14" t="s">
        <v>151</v>
      </c>
      <c r="C67" s="14"/>
      <c r="D67" s="14" t="s">
        <v>151</v>
      </c>
      <c r="E67" s="14" t="s">
        <v>151</v>
      </c>
    </row>
    <row r="68" spans="1:5" ht="12.75">
      <c r="A68" s="44">
        <v>3335</v>
      </c>
      <c r="B68" s="14" t="s">
        <v>151</v>
      </c>
      <c r="C68" s="14"/>
      <c r="D68" s="14" t="s">
        <v>151</v>
      </c>
      <c r="E68" s="14" t="s">
        <v>151</v>
      </c>
    </row>
    <row r="69" spans="1:5" ht="12.75">
      <c r="A69" s="44">
        <v>3344</v>
      </c>
      <c r="B69" s="14" t="s">
        <v>151</v>
      </c>
      <c r="C69" s="14"/>
      <c r="D69" s="14" t="s">
        <v>151</v>
      </c>
      <c r="E69" s="14" t="s">
        <v>151</v>
      </c>
    </row>
    <row r="70" spans="1:5" ht="12.75">
      <c r="A70" s="44">
        <v>3326</v>
      </c>
      <c r="B70" s="14" t="s">
        <v>151</v>
      </c>
      <c r="C70" s="14"/>
      <c r="D70" s="14" t="s">
        <v>151</v>
      </c>
      <c r="E70" s="14" t="s">
        <v>151</v>
      </c>
    </row>
    <row r="71" spans="1:5" ht="12.75">
      <c r="A71" s="44">
        <v>3353</v>
      </c>
      <c r="B71" s="14" t="s">
        <v>151</v>
      </c>
      <c r="C71" s="14"/>
      <c r="D71" s="14" t="s">
        <v>151</v>
      </c>
      <c r="E71" s="14" t="s">
        <v>151</v>
      </c>
    </row>
    <row r="72" spans="1:5" ht="12.75">
      <c r="A72" s="44">
        <v>3354</v>
      </c>
      <c r="B72" s="14" t="s">
        <v>151</v>
      </c>
      <c r="C72" s="14"/>
      <c r="D72" s="14" t="s">
        <v>151</v>
      </c>
      <c r="E72" s="14" t="s">
        <v>151</v>
      </c>
    </row>
    <row r="73" spans="1:5" ht="12.75">
      <c r="A73" s="44">
        <v>3349</v>
      </c>
      <c r="B73" s="14" t="s">
        <v>151</v>
      </c>
      <c r="C73" s="14"/>
      <c r="D73" s="14" t="s">
        <v>151</v>
      </c>
      <c r="E73" s="14" t="s">
        <v>151</v>
      </c>
    </row>
    <row r="74" spans="1:5" ht="12.75">
      <c r="A74" s="44">
        <v>3327</v>
      </c>
      <c r="B74" s="14" t="s">
        <v>151</v>
      </c>
      <c r="C74" s="14"/>
      <c r="D74" s="14" t="s">
        <v>151</v>
      </c>
      <c r="E74" s="14" t="s">
        <v>151</v>
      </c>
    </row>
    <row r="75" spans="1:5" ht="12.75">
      <c r="A75" s="44">
        <v>3288</v>
      </c>
      <c r="B75" s="14" t="s">
        <v>151</v>
      </c>
      <c r="C75" s="14"/>
      <c r="D75" s="14" t="s">
        <v>151</v>
      </c>
      <c r="E75" s="14" t="s">
        <v>151</v>
      </c>
    </row>
    <row r="76" spans="1:5" ht="12.75">
      <c r="A76" s="44">
        <v>3365</v>
      </c>
      <c r="B76" s="14" t="s">
        <v>151</v>
      </c>
      <c r="C76" s="14"/>
      <c r="D76" s="14" t="s">
        <v>151</v>
      </c>
      <c r="E76" s="14" t="s">
        <v>151</v>
      </c>
    </row>
    <row r="77" spans="1:5" ht="12.75">
      <c r="A77" s="44">
        <v>3345</v>
      </c>
      <c r="B77" s="14" t="s">
        <v>151</v>
      </c>
      <c r="C77" s="14"/>
      <c r="D77" s="14" t="s">
        <v>151</v>
      </c>
      <c r="E77" s="14" t="s">
        <v>151</v>
      </c>
    </row>
    <row r="78" spans="1:5" ht="12.75">
      <c r="A78" s="44">
        <v>3328</v>
      </c>
      <c r="B78" s="14" t="s">
        <v>151</v>
      </c>
      <c r="C78" s="14"/>
      <c r="D78" s="14" t="s">
        <v>151</v>
      </c>
      <c r="E78" s="14" t="s">
        <v>151</v>
      </c>
    </row>
    <row r="79" spans="1:5" ht="12.75">
      <c r="A79" s="44">
        <v>3375</v>
      </c>
      <c r="B79" s="14" t="s">
        <v>151</v>
      </c>
      <c r="C79" s="14"/>
      <c r="D79" s="14" t="s">
        <v>151</v>
      </c>
      <c r="E79" s="14" t="s">
        <v>151</v>
      </c>
    </row>
    <row r="80" spans="1:5" ht="12.75">
      <c r="A80" s="44">
        <v>3362</v>
      </c>
      <c r="B80" s="14" t="s">
        <v>151</v>
      </c>
      <c r="C80" s="14"/>
      <c r="D80" s="14" t="s">
        <v>151</v>
      </c>
      <c r="E80" s="14" t="s">
        <v>151</v>
      </c>
    </row>
    <row r="81" spans="1:5" ht="12.75">
      <c r="A81" s="44">
        <v>3377</v>
      </c>
      <c r="B81" s="14" t="s">
        <v>151</v>
      </c>
      <c r="C81" s="14"/>
      <c r="D81" s="14" t="s">
        <v>151</v>
      </c>
      <c r="E81" s="14" t="s">
        <v>151</v>
      </c>
    </row>
    <row r="82" spans="1:5" ht="12.75">
      <c r="A82" s="44">
        <v>3357</v>
      </c>
      <c r="B82" s="14" t="s">
        <v>151</v>
      </c>
      <c r="C82" s="14"/>
      <c r="D82" s="14" t="s">
        <v>151</v>
      </c>
      <c r="E82" s="14" t="s">
        <v>151</v>
      </c>
    </row>
    <row r="83" spans="1:5" ht="12.75">
      <c r="A83" s="44">
        <v>3368</v>
      </c>
      <c r="B83" s="14" t="s">
        <v>151</v>
      </c>
      <c r="C83" s="14"/>
      <c r="D83" s="14" t="s">
        <v>151</v>
      </c>
      <c r="E83" s="14" t="s">
        <v>151</v>
      </c>
    </row>
    <row r="84" spans="1:5" ht="12.75">
      <c r="A84" s="45">
        <v>3330</v>
      </c>
      <c r="B84" s="14" t="s">
        <v>151</v>
      </c>
      <c r="C84" s="14"/>
      <c r="D84" s="14" t="s">
        <v>151</v>
      </c>
      <c r="E84" s="14" t="s">
        <v>151</v>
      </c>
    </row>
    <row r="85" spans="1:5" ht="12.75">
      <c r="A85" s="44">
        <v>3269</v>
      </c>
      <c r="B85" s="14" t="s">
        <v>151</v>
      </c>
      <c r="C85" s="14"/>
      <c r="D85" s="14" t="s">
        <v>151</v>
      </c>
      <c r="E85" s="14" t="s">
        <v>151</v>
      </c>
    </row>
    <row r="86" spans="1:5" ht="12.75">
      <c r="A86" s="44">
        <v>3379</v>
      </c>
      <c r="B86" s="14" t="s">
        <v>151</v>
      </c>
      <c r="C86" s="14"/>
      <c r="D86" s="14" t="s">
        <v>151</v>
      </c>
      <c r="E86" s="14" t="s">
        <v>151</v>
      </c>
    </row>
    <row r="87" spans="1:5" ht="12.75">
      <c r="A87" s="44">
        <v>3378</v>
      </c>
      <c r="B87" s="14" t="s">
        <v>151</v>
      </c>
      <c r="C87" s="14"/>
      <c r="D87" s="14" t="s">
        <v>151</v>
      </c>
      <c r="E87" s="14" t="s">
        <v>151</v>
      </c>
    </row>
    <row r="88" spans="1:5" ht="12.75">
      <c r="A88" s="44">
        <v>3356</v>
      </c>
      <c r="B88" s="14" t="s">
        <v>151</v>
      </c>
      <c r="C88" s="14"/>
      <c r="D88" s="14" t="s">
        <v>151</v>
      </c>
      <c r="E88" s="14" t="s">
        <v>151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88"/>
  <sheetViews>
    <sheetView zoomScalePageLayoutView="0" workbookViewId="0" topLeftCell="A1">
      <selection activeCell="B5" sqref="B5:E88"/>
    </sheetView>
  </sheetViews>
  <sheetFormatPr defaultColWidth="9.140625" defaultRowHeight="12.75"/>
  <cols>
    <col min="1" max="1" width="5.00390625" style="0" bestFit="1" customWidth="1"/>
    <col min="2" max="2" width="33.7109375" style="0" customWidth="1"/>
    <col min="3" max="3" width="33.28125" style="0" customWidth="1"/>
    <col min="4" max="4" width="40.7109375" style="0" customWidth="1"/>
  </cols>
  <sheetData>
    <row r="1" spans="2:5" ht="14.25" customHeight="1">
      <c r="B1" t="s">
        <v>22</v>
      </c>
      <c r="C1" t="s">
        <v>22</v>
      </c>
      <c r="D1" t="s">
        <v>25</v>
      </c>
      <c r="E1" t="s">
        <v>23</v>
      </c>
    </row>
    <row r="2" spans="2:5" ht="12.75" customHeight="1">
      <c r="B2" t="s">
        <v>128</v>
      </c>
      <c r="C2" t="s">
        <v>129</v>
      </c>
      <c r="D2" t="s">
        <v>130</v>
      </c>
      <c r="E2" t="s">
        <v>131</v>
      </c>
    </row>
    <row r="3" spans="1:5" ht="15">
      <c r="A3" s="4" t="s">
        <v>87</v>
      </c>
      <c r="B3" s="4" t="s">
        <v>132</v>
      </c>
      <c r="C3" s="4" t="s">
        <v>133</v>
      </c>
      <c r="D3" s="4" t="s">
        <v>134</v>
      </c>
      <c r="E3" s="4" t="s">
        <v>135</v>
      </c>
    </row>
    <row r="4" spans="1:5" ht="12.75">
      <c r="A4" s="44">
        <v>3177</v>
      </c>
      <c r="B4" s="14" t="s">
        <v>151</v>
      </c>
      <c r="C4" s="14" t="s">
        <v>151</v>
      </c>
      <c r="D4" s="14"/>
      <c r="E4" s="14"/>
    </row>
    <row r="5" spans="1:5" ht="12.75">
      <c r="A5" s="44">
        <v>3261</v>
      </c>
      <c r="B5" s="14" t="s">
        <v>151</v>
      </c>
      <c r="C5" s="14" t="s">
        <v>151</v>
      </c>
      <c r="D5" s="14"/>
      <c r="E5" s="14"/>
    </row>
    <row r="6" spans="1:5" ht="12.75">
      <c r="A6" s="44">
        <v>3258</v>
      </c>
      <c r="B6" s="14" t="s">
        <v>151</v>
      </c>
      <c r="C6" s="14" t="s">
        <v>151</v>
      </c>
      <c r="D6" s="14"/>
      <c r="E6" s="14"/>
    </row>
    <row r="7" spans="1:5" ht="12.75">
      <c r="A7" s="44">
        <v>3262</v>
      </c>
      <c r="B7" s="14" t="s">
        <v>151</v>
      </c>
      <c r="C7" s="14" t="s">
        <v>151</v>
      </c>
      <c r="D7" s="14"/>
      <c r="E7" s="14"/>
    </row>
    <row r="8" spans="1:5" ht="12.75">
      <c r="A8" s="44">
        <v>3271</v>
      </c>
      <c r="B8" s="14" t="s">
        <v>151</v>
      </c>
      <c r="C8" s="14" t="s">
        <v>151</v>
      </c>
      <c r="D8" s="14"/>
      <c r="E8" s="14"/>
    </row>
    <row r="9" spans="1:5" ht="12.75">
      <c r="A9" s="44">
        <v>3253</v>
      </c>
      <c r="B9" s="14" t="s">
        <v>151</v>
      </c>
      <c r="C9" s="14" t="s">
        <v>151</v>
      </c>
      <c r="D9" s="14"/>
      <c r="E9" s="14"/>
    </row>
    <row r="10" spans="1:5" ht="12.75">
      <c r="A10" s="44">
        <v>3270</v>
      </c>
      <c r="B10" s="14" t="s">
        <v>151</v>
      </c>
      <c r="C10" s="14" t="s">
        <v>151</v>
      </c>
      <c r="D10" s="14"/>
      <c r="E10" s="14"/>
    </row>
    <row r="11" spans="1:5" ht="12.75">
      <c r="A11" s="44">
        <v>3272</v>
      </c>
      <c r="B11" s="14" t="s">
        <v>151</v>
      </c>
      <c r="C11" s="14" t="s">
        <v>151</v>
      </c>
      <c r="D11" s="14"/>
      <c r="E11" s="14"/>
    </row>
    <row r="12" spans="1:5" ht="12.75">
      <c r="A12" s="44">
        <v>3263</v>
      </c>
      <c r="B12" s="14" t="s">
        <v>151</v>
      </c>
      <c r="C12" s="14" t="s">
        <v>151</v>
      </c>
      <c r="D12" s="14"/>
      <c r="E12" s="14"/>
    </row>
    <row r="13" spans="1:5" ht="12.75">
      <c r="A13" s="44">
        <v>3268</v>
      </c>
      <c r="B13" s="14" t="s">
        <v>151</v>
      </c>
      <c r="C13" s="14" t="s">
        <v>151</v>
      </c>
      <c r="D13" s="14"/>
      <c r="E13" s="14"/>
    </row>
    <row r="14" spans="1:5" ht="12.75">
      <c r="A14" s="44">
        <v>3282</v>
      </c>
      <c r="B14" s="14" t="s">
        <v>151</v>
      </c>
      <c r="C14" s="14" t="s">
        <v>151</v>
      </c>
      <c r="D14" s="14"/>
      <c r="E14" s="14"/>
    </row>
    <row r="15" spans="1:5" ht="12.75">
      <c r="A15" s="44">
        <v>3246</v>
      </c>
      <c r="B15" s="14" t="s">
        <v>151</v>
      </c>
      <c r="C15" s="14" t="s">
        <v>151</v>
      </c>
      <c r="D15" s="14"/>
      <c r="E15" s="14"/>
    </row>
    <row r="16" spans="1:5" ht="12.75">
      <c r="A16" s="44">
        <v>3275</v>
      </c>
      <c r="B16" s="14" t="s">
        <v>151</v>
      </c>
      <c r="C16" s="14" t="s">
        <v>151</v>
      </c>
      <c r="D16" s="14"/>
      <c r="E16" s="14"/>
    </row>
    <row r="17" spans="1:5" ht="12.75">
      <c r="A17" s="44">
        <v>3285</v>
      </c>
      <c r="B17" s="14" t="s">
        <v>151</v>
      </c>
      <c r="C17" s="14" t="s">
        <v>151</v>
      </c>
      <c r="D17" s="14"/>
      <c r="E17" s="14"/>
    </row>
    <row r="18" spans="1:5" ht="12.75">
      <c r="A18" s="44">
        <v>3266</v>
      </c>
      <c r="B18" s="14" t="s">
        <v>151</v>
      </c>
      <c r="C18" s="14" t="s">
        <v>151</v>
      </c>
      <c r="D18" s="14"/>
      <c r="E18" s="14"/>
    </row>
    <row r="19" spans="1:5" ht="12.75">
      <c r="A19" s="44">
        <v>3283</v>
      </c>
      <c r="B19" s="14" t="s">
        <v>151</v>
      </c>
      <c r="C19" s="14" t="s">
        <v>151</v>
      </c>
      <c r="D19" s="14"/>
      <c r="E19" s="14"/>
    </row>
    <row r="20" spans="1:5" ht="12.75">
      <c r="A20" s="44">
        <v>3277</v>
      </c>
      <c r="B20" s="14" t="s">
        <v>151</v>
      </c>
      <c r="C20" s="14" t="s">
        <v>151</v>
      </c>
      <c r="D20" s="14"/>
      <c r="E20" s="14"/>
    </row>
    <row r="21" spans="1:5" ht="12.75">
      <c r="A21" s="44">
        <v>3278</v>
      </c>
      <c r="B21" s="14" t="s">
        <v>151</v>
      </c>
      <c r="C21" s="14" t="s">
        <v>151</v>
      </c>
      <c r="D21" s="14"/>
      <c r="E21" s="14"/>
    </row>
    <row r="22" spans="1:5" ht="12.75">
      <c r="A22" s="44">
        <v>3279</v>
      </c>
      <c r="B22" s="14" t="s">
        <v>151</v>
      </c>
      <c r="C22" s="14" t="s">
        <v>151</v>
      </c>
      <c r="D22" s="14"/>
      <c r="E22" s="14"/>
    </row>
    <row r="23" spans="1:5" ht="12.75">
      <c r="A23" s="44">
        <v>3161</v>
      </c>
      <c r="B23" s="14" t="s">
        <v>151</v>
      </c>
      <c r="C23" s="14" t="s">
        <v>151</v>
      </c>
      <c r="D23" s="14"/>
      <c r="E23" s="14"/>
    </row>
    <row r="24" spans="1:5" ht="12.75">
      <c r="A24" s="44">
        <v>3289</v>
      </c>
      <c r="B24" s="14" t="s">
        <v>151</v>
      </c>
      <c r="C24" s="14" t="s">
        <v>151</v>
      </c>
      <c r="D24" s="14"/>
      <c r="E24" s="14"/>
    </row>
    <row r="25" spans="1:5" ht="12.75">
      <c r="A25" s="44">
        <v>3280</v>
      </c>
      <c r="B25" s="14" t="s">
        <v>151</v>
      </c>
      <c r="C25" s="14" t="s">
        <v>151</v>
      </c>
      <c r="D25" s="14"/>
      <c r="E25" s="14"/>
    </row>
    <row r="26" spans="1:5" ht="12.75">
      <c r="A26" s="45">
        <v>3287</v>
      </c>
      <c r="B26" s="14" t="s">
        <v>151</v>
      </c>
      <c r="C26" s="14" t="s">
        <v>151</v>
      </c>
      <c r="D26" s="14"/>
      <c r="E26" s="14"/>
    </row>
    <row r="27" spans="1:5" ht="12.75">
      <c r="A27" s="44">
        <v>3297</v>
      </c>
      <c r="B27" s="14" t="s">
        <v>151</v>
      </c>
      <c r="C27" s="14" t="s">
        <v>151</v>
      </c>
      <c r="D27" s="14"/>
      <c r="E27" s="14"/>
    </row>
    <row r="28" spans="1:5" ht="12.75">
      <c r="A28" s="46">
        <v>3087</v>
      </c>
      <c r="B28" s="14" t="s">
        <v>151</v>
      </c>
      <c r="C28" s="14" t="s">
        <v>151</v>
      </c>
      <c r="D28" s="14"/>
      <c r="E28" s="14"/>
    </row>
    <row r="29" spans="1:5" ht="12.75">
      <c r="A29" s="44">
        <v>3291</v>
      </c>
      <c r="B29" s="14" t="s">
        <v>151</v>
      </c>
      <c r="C29" s="14" t="s">
        <v>151</v>
      </c>
      <c r="D29" s="14"/>
      <c r="E29" s="14"/>
    </row>
    <row r="30" spans="1:5" ht="12.75">
      <c r="A30" s="44">
        <v>3267</v>
      </c>
      <c r="B30" s="14" t="s">
        <v>151</v>
      </c>
      <c r="C30" s="14" t="s">
        <v>151</v>
      </c>
      <c r="D30" s="14"/>
      <c r="E30" s="14"/>
    </row>
    <row r="31" spans="1:5" ht="12.75">
      <c r="A31" s="44">
        <v>3259</v>
      </c>
      <c r="B31" s="14" t="s">
        <v>151</v>
      </c>
      <c r="C31" s="14" t="s">
        <v>151</v>
      </c>
      <c r="D31" s="14"/>
      <c r="E31" s="14"/>
    </row>
    <row r="32" spans="1:5" ht="12.75">
      <c r="A32" s="44">
        <v>3274</v>
      </c>
      <c r="B32" s="14" t="s">
        <v>151</v>
      </c>
      <c r="C32" s="14" t="s">
        <v>151</v>
      </c>
      <c r="D32" s="14"/>
      <c r="E32" s="14"/>
    </row>
    <row r="33" spans="1:5" ht="12.75">
      <c r="A33" s="44">
        <v>3302</v>
      </c>
      <c r="B33" s="14" t="s">
        <v>151</v>
      </c>
      <c r="C33" s="14" t="s">
        <v>151</v>
      </c>
      <c r="D33" s="14"/>
      <c r="E33" s="14"/>
    </row>
    <row r="34" spans="1:5" ht="12.75">
      <c r="A34" s="44">
        <v>3148</v>
      </c>
      <c r="B34" s="14" t="s">
        <v>151</v>
      </c>
      <c r="C34" s="14" t="s">
        <v>151</v>
      </c>
      <c r="D34" s="14"/>
      <c r="E34" s="14"/>
    </row>
    <row r="35" spans="1:5" ht="12.75">
      <c r="A35" s="44">
        <v>3286</v>
      </c>
      <c r="B35" s="14" t="s">
        <v>151</v>
      </c>
      <c r="C35" s="14" t="s">
        <v>151</v>
      </c>
      <c r="D35" s="14"/>
      <c r="E35" s="14"/>
    </row>
    <row r="36" spans="1:5" ht="12.75">
      <c r="A36" s="44">
        <v>3308</v>
      </c>
      <c r="B36" s="14" t="s">
        <v>151</v>
      </c>
      <c r="C36" s="14" t="s">
        <v>151</v>
      </c>
      <c r="D36" s="14"/>
      <c r="E36" s="14"/>
    </row>
    <row r="37" spans="1:5" ht="12.75">
      <c r="A37" s="44">
        <v>3312</v>
      </c>
      <c r="B37" s="14" t="s">
        <v>151</v>
      </c>
      <c r="C37" s="14" t="s">
        <v>151</v>
      </c>
      <c r="D37" s="14"/>
      <c r="E37" s="14"/>
    </row>
    <row r="38" spans="1:5" ht="12.75">
      <c r="A38" s="44">
        <v>3317</v>
      </c>
      <c r="B38" s="14" t="s">
        <v>151</v>
      </c>
      <c r="C38" s="14" t="s">
        <v>151</v>
      </c>
      <c r="D38" s="14"/>
      <c r="E38" s="14"/>
    </row>
    <row r="39" spans="1:5" ht="12.75">
      <c r="A39" s="44">
        <v>3303</v>
      </c>
      <c r="B39" s="14" t="s">
        <v>151</v>
      </c>
      <c r="C39" s="14" t="s">
        <v>151</v>
      </c>
      <c r="D39" s="14"/>
      <c r="E39" s="14"/>
    </row>
    <row r="40" spans="1:5" ht="12.75">
      <c r="A40" s="44">
        <v>3304</v>
      </c>
      <c r="B40" s="14" t="s">
        <v>151</v>
      </c>
      <c r="C40" s="14" t="s">
        <v>151</v>
      </c>
      <c r="D40" s="14"/>
      <c r="E40" s="14"/>
    </row>
    <row r="41" spans="1:5" ht="12.75">
      <c r="A41" s="44">
        <v>3319</v>
      </c>
      <c r="B41" s="14" t="s">
        <v>151</v>
      </c>
      <c r="C41" s="14" t="s">
        <v>151</v>
      </c>
      <c r="D41" s="14"/>
      <c r="E41" s="14"/>
    </row>
    <row r="42" spans="1:5" ht="12.75">
      <c r="A42" s="44">
        <v>3290</v>
      </c>
      <c r="B42" s="14" t="s">
        <v>151</v>
      </c>
      <c r="C42" s="14" t="s">
        <v>151</v>
      </c>
      <c r="D42" s="14"/>
      <c r="E42" s="14"/>
    </row>
    <row r="43" spans="1:5" ht="12.75">
      <c r="A43" s="44">
        <v>3310</v>
      </c>
      <c r="B43" s="14" t="s">
        <v>151</v>
      </c>
      <c r="C43" s="14" t="s">
        <v>151</v>
      </c>
      <c r="D43" s="14"/>
      <c r="E43" s="14"/>
    </row>
    <row r="44" spans="1:5" ht="12.75">
      <c r="A44" s="44">
        <v>3276</v>
      </c>
      <c r="B44" s="14" t="s">
        <v>151</v>
      </c>
      <c r="C44" s="14" t="s">
        <v>151</v>
      </c>
      <c r="D44" s="14"/>
      <c r="E44" s="14"/>
    </row>
    <row r="45" spans="1:5" ht="12.75">
      <c r="A45" s="44">
        <v>3321</v>
      </c>
      <c r="B45" s="14" t="s">
        <v>151</v>
      </c>
      <c r="C45" s="14" t="s">
        <v>151</v>
      </c>
      <c r="D45" s="14"/>
      <c r="E45" s="14"/>
    </row>
    <row r="46" spans="1:5" ht="12.75">
      <c r="A46" s="44">
        <v>3311</v>
      </c>
      <c r="B46" s="14" t="s">
        <v>151</v>
      </c>
      <c r="C46" s="14" t="s">
        <v>151</v>
      </c>
      <c r="D46" s="14"/>
      <c r="E46" s="14"/>
    </row>
    <row r="47" spans="1:5" ht="12.75">
      <c r="A47" s="44">
        <v>3307</v>
      </c>
      <c r="B47" s="14" t="s">
        <v>151</v>
      </c>
      <c r="C47" s="14" t="s">
        <v>151</v>
      </c>
      <c r="D47" s="14"/>
      <c r="E47" s="14"/>
    </row>
    <row r="48" spans="1:5" ht="12.75">
      <c r="A48" s="44">
        <v>3314</v>
      </c>
      <c r="B48" s="14" t="s">
        <v>151</v>
      </c>
      <c r="C48" s="14" t="s">
        <v>151</v>
      </c>
      <c r="D48" s="14"/>
      <c r="E48" s="14"/>
    </row>
    <row r="49" spans="1:5" ht="12.75">
      <c r="A49" s="44">
        <v>3301</v>
      </c>
      <c r="B49" s="14" t="s">
        <v>151</v>
      </c>
      <c r="C49" s="14" t="s">
        <v>151</v>
      </c>
      <c r="D49" s="14"/>
      <c r="E49" s="14"/>
    </row>
    <row r="50" spans="1:5" ht="12.75">
      <c r="A50" s="44">
        <v>3338</v>
      </c>
      <c r="B50" s="14" t="s">
        <v>151</v>
      </c>
      <c r="C50" s="14" t="s">
        <v>151</v>
      </c>
      <c r="D50" s="14"/>
      <c r="E50" s="14"/>
    </row>
    <row r="51" spans="1:5" ht="12.75">
      <c r="A51" s="44">
        <v>3318</v>
      </c>
      <c r="B51" s="14" t="s">
        <v>151</v>
      </c>
      <c r="C51" s="14" t="s">
        <v>151</v>
      </c>
      <c r="D51" s="14"/>
      <c r="E51" s="14"/>
    </row>
    <row r="52" spans="1:5" ht="12.75">
      <c r="A52" s="44">
        <v>3298</v>
      </c>
      <c r="B52" s="14" t="s">
        <v>151</v>
      </c>
      <c r="C52" s="14" t="s">
        <v>151</v>
      </c>
      <c r="D52" s="14"/>
      <c r="E52" s="14"/>
    </row>
    <row r="53" spans="1:5" ht="12.75">
      <c r="A53" s="44">
        <v>3300</v>
      </c>
      <c r="B53" s="14" t="s">
        <v>151</v>
      </c>
      <c r="C53" s="14" t="s">
        <v>151</v>
      </c>
      <c r="D53" s="14"/>
      <c r="E53" s="14"/>
    </row>
    <row r="54" spans="1:5" ht="12.75">
      <c r="A54" s="44">
        <v>3350</v>
      </c>
      <c r="B54" s="14" t="s">
        <v>151</v>
      </c>
      <c r="C54" s="14" t="s">
        <v>151</v>
      </c>
      <c r="D54" s="14"/>
      <c r="E54" s="14"/>
    </row>
    <row r="55" spans="1:5" ht="12.75">
      <c r="A55" s="44">
        <v>3273</v>
      </c>
      <c r="B55" s="14" t="s">
        <v>151</v>
      </c>
      <c r="C55" s="14" t="s">
        <v>151</v>
      </c>
      <c r="D55" s="14"/>
      <c r="E55" s="14"/>
    </row>
    <row r="56" spans="1:5" ht="12.75">
      <c r="A56" s="44">
        <v>3361</v>
      </c>
      <c r="B56" s="14" t="s">
        <v>151</v>
      </c>
      <c r="C56" s="14" t="s">
        <v>151</v>
      </c>
      <c r="D56" s="14"/>
      <c r="E56" s="14"/>
    </row>
    <row r="57" spans="1:5" ht="12.75">
      <c r="A57" s="44">
        <v>3359</v>
      </c>
      <c r="B57" s="14" t="s">
        <v>151</v>
      </c>
      <c r="C57" s="14" t="s">
        <v>151</v>
      </c>
      <c r="D57" s="14"/>
      <c r="E57" s="14"/>
    </row>
    <row r="58" spans="1:5" ht="12.75">
      <c r="A58" s="44">
        <v>3296</v>
      </c>
      <c r="B58" s="14" t="s">
        <v>151</v>
      </c>
      <c r="C58" s="14" t="s">
        <v>151</v>
      </c>
      <c r="D58" s="14"/>
      <c r="E58" s="14"/>
    </row>
    <row r="59" spans="1:5" ht="12.75">
      <c r="A59" s="44">
        <v>3351</v>
      </c>
      <c r="B59" s="14" t="s">
        <v>151</v>
      </c>
      <c r="C59" s="14" t="s">
        <v>151</v>
      </c>
      <c r="D59" s="14"/>
      <c r="E59" s="14"/>
    </row>
    <row r="60" spans="1:5" ht="12.75">
      <c r="A60" s="44">
        <v>3346</v>
      </c>
      <c r="B60" s="14" t="s">
        <v>151</v>
      </c>
      <c r="C60" s="14" t="s">
        <v>151</v>
      </c>
      <c r="D60" s="14"/>
      <c r="E60" s="14"/>
    </row>
    <row r="61" spans="1:5" ht="12.75">
      <c r="A61" s="44">
        <v>3373</v>
      </c>
      <c r="B61" s="14" t="s">
        <v>151</v>
      </c>
      <c r="C61" s="14" t="s">
        <v>151</v>
      </c>
      <c r="D61" s="14"/>
      <c r="E61" s="14"/>
    </row>
    <row r="62" spans="1:5" ht="12.75">
      <c r="A62" s="44">
        <v>3358</v>
      </c>
      <c r="B62" s="14" t="s">
        <v>151</v>
      </c>
      <c r="C62" s="14" t="s">
        <v>151</v>
      </c>
      <c r="D62" s="14"/>
      <c r="E62" s="14"/>
    </row>
    <row r="63" spans="1:5" ht="12.75">
      <c r="A63" s="44">
        <v>3371</v>
      </c>
      <c r="B63" s="14" t="s">
        <v>151</v>
      </c>
      <c r="C63" s="14" t="s">
        <v>151</v>
      </c>
      <c r="D63" s="14"/>
      <c r="E63" s="14"/>
    </row>
    <row r="64" spans="1:5" ht="12.75">
      <c r="A64" s="44">
        <v>3329</v>
      </c>
      <c r="B64" s="14" t="s">
        <v>151</v>
      </c>
      <c r="C64" s="14" t="s">
        <v>151</v>
      </c>
      <c r="D64" s="14"/>
      <c r="E64" s="14"/>
    </row>
    <row r="65" spans="1:5" ht="12.75">
      <c r="A65" s="44">
        <v>3324</v>
      </c>
      <c r="B65" s="14" t="s">
        <v>151</v>
      </c>
      <c r="C65" s="14" t="s">
        <v>151</v>
      </c>
      <c r="D65" s="14"/>
      <c r="E65" s="14"/>
    </row>
    <row r="66" spans="1:5" ht="12.75">
      <c r="A66" s="44">
        <v>3343</v>
      </c>
      <c r="B66" s="14" t="s">
        <v>151</v>
      </c>
      <c r="C66" s="14" t="s">
        <v>151</v>
      </c>
      <c r="D66" s="14"/>
      <c r="E66" s="14"/>
    </row>
    <row r="67" spans="1:5" ht="12.75">
      <c r="A67" s="44">
        <v>3342</v>
      </c>
      <c r="B67" s="14" t="s">
        <v>151</v>
      </c>
      <c r="C67" s="14" t="s">
        <v>151</v>
      </c>
      <c r="D67" s="14"/>
      <c r="E67" s="14"/>
    </row>
    <row r="68" spans="1:5" ht="12.75">
      <c r="A68" s="44">
        <v>3335</v>
      </c>
      <c r="B68" s="14" t="s">
        <v>151</v>
      </c>
      <c r="C68" s="14" t="s">
        <v>151</v>
      </c>
      <c r="D68" s="14"/>
      <c r="E68" s="14"/>
    </row>
    <row r="69" spans="1:5" ht="12.75">
      <c r="A69" s="44">
        <v>3344</v>
      </c>
      <c r="B69" s="14" t="s">
        <v>151</v>
      </c>
      <c r="C69" s="14" t="s">
        <v>151</v>
      </c>
      <c r="D69" s="14"/>
      <c r="E69" s="14"/>
    </row>
    <row r="70" spans="1:5" ht="12.75">
      <c r="A70" s="44">
        <v>3326</v>
      </c>
      <c r="B70" s="14" t="s">
        <v>151</v>
      </c>
      <c r="C70" s="14" t="s">
        <v>151</v>
      </c>
      <c r="D70" s="14"/>
      <c r="E70" s="14"/>
    </row>
    <row r="71" spans="1:5" ht="12.75">
      <c r="A71" s="44">
        <v>3353</v>
      </c>
      <c r="B71" s="14" t="s">
        <v>151</v>
      </c>
      <c r="C71" s="14" t="s">
        <v>151</v>
      </c>
      <c r="D71" s="14"/>
      <c r="E71" s="14"/>
    </row>
    <row r="72" spans="1:5" ht="12.75">
      <c r="A72" s="44">
        <v>3354</v>
      </c>
      <c r="B72" s="14" t="s">
        <v>151</v>
      </c>
      <c r="C72" s="14" t="s">
        <v>151</v>
      </c>
      <c r="D72" s="14"/>
      <c r="E72" s="14"/>
    </row>
    <row r="73" spans="1:5" ht="12.75">
      <c r="A73" s="44">
        <v>3349</v>
      </c>
      <c r="B73" s="14" t="s">
        <v>151</v>
      </c>
      <c r="C73" s="14" t="s">
        <v>151</v>
      </c>
      <c r="D73" s="14"/>
      <c r="E73" s="14"/>
    </row>
    <row r="74" spans="1:5" ht="12.75">
      <c r="A74" s="44">
        <v>3327</v>
      </c>
      <c r="B74" s="14" t="s">
        <v>151</v>
      </c>
      <c r="C74" s="14" t="s">
        <v>151</v>
      </c>
      <c r="D74" s="14"/>
      <c r="E74" s="14"/>
    </row>
    <row r="75" spans="1:5" ht="12.75">
      <c r="A75" s="44">
        <v>3288</v>
      </c>
      <c r="B75" s="14" t="s">
        <v>151</v>
      </c>
      <c r="C75" s="14" t="s">
        <v>151</v>
      </c>
      <c r="D75" s="14"/>
      <c r="E75" s="14"/>
    </row>
    <row r="76" spans="1:5" ht="12.75">
      <c r="A76" s="44">
        <v>3365</v>
      </c>
      <c r="B76" s="14" t="s">
        <v>151</v>
      </c>
      <c r="C76" s="14" t="s">
        <v>151</v>
      </c>
      <c r="D76" s="14"/>
      <c r="E76" s="14"/>
    </row>
    <row r="77" spans="1:5" ht="12.75">
      <c r="A77" s="44">
        <v>3345</v>
      </c>
      <c r="B77" s="14" t="s">
        <v>151</v>
      </c>
      <c r="C77" s="14" t="s">
        <v>151</v>
      </c>
      <c r="D77" s="14"/>
      <c r="E77" s="14"/>
    </row>
    <row r="78" spans="1:5" ht="12.75">
      <c r="A78" s="44">
        <v>3328</v>
      </c>
      <c r="B78" s="14" t="s">
        <v>151</v>
      </c>
      <c r="C78" s="14" t="s">
        <v>151</v>
      </c>
      <c r="D78" s="14"/>
      <c r="E78" s="14"/>
    </row>
    <row r="79" spans="1:5" ht="12.75">
      <c r="A79" s="44">
        <v>3375</v>
      </c>
      <c r="B79" s="14" t="s">
        <v>151</v>
      </c>
      <c r="C79" s="14" t="s">
        <v>151</v>
      </c>
      <c r="D79" s="14"/>
      <c r="E79" s="14"/>
    </row>
    <row r="80" spans="1:5" ht="12.75">
      <c r="A80" s="44">
        <v>3362</v>
      </c>
      <c r="B80" s="14" t="s">
        <v>151</v>
      </c>
      <c r="C80" s="14" t="s">
        <v>151</v>
      </c>
      <c r="D80" s="14"/>
      <c r="E80" s="14"/>
    </row>
    <row r="81" spans="1:5" ht="12.75">
      <c r="A81" s="44">
        <v>3377</v>
      </c>
      <c r="B81" s="14" t="s">
        <v>151</v>
      </c>
      <c r="C81" s="14" t="s">
        <v>151</v>
      </c>
      <c r="D81" s="14"/>
      <c r="E81" s="14"/>
    </row>
    <row r="82" spans="1:5" ht="12.75">
      <c r="A82" s="44">
        <v>3357</v>
      </c>
      <c r="B82" s="14" t="s">
        <v>151</v>
      </c>
      <c r="C82" s="14" t="s">
        <v>151</v>
      </c>
      <c r="D82" s="14"/>
      <c r="E82" s="14"/>
    </row>
    <row r="83" spans="1:5" ht="12.75">
      <c r="A83" s="44">
        <v>3368</v>
      </c>
      <c r="B83" s="14" t="s">
        <v>151</v>
      </c>
      <c r="C83" s="14" t="s">
        <v>151</v>
      </c>
      <c r="D83" s="14"/>
      <c r="E83" s="14"/>
    </row>
    <row r="84" spans="1:5" ht="12.75">
      <c r="A84" s="45">
        <v>3330</v>
      </c>
      <c r="B84" s="14" t="s">
        <v>151</v>
      </c>
      <c r="C84" s="14" t="s">
        <v>151</v>
      </c>
      <c r="D84" s="14"/>
      <c r="E84" s="14"/>
    </row>
    <row r="85" spans="1:5" ht="12.75">
      <c r="A85" s="44">
        <v>3269</v>
      </c>
      <c r="B85" s="14" t="s">
        <v>151</v>
      </c>
      <c r="C85" s="14" t="s">
        <v>151</v>
      </c>
      <c r="D85" s="14"/>
      <c r="E85" s="14"/>
    </row>
    <row r="86" spans="1:5" ht="12.75">
      <c r="A86" s="44">
        <v>3379</v>
      </c>
      <c r="B86" s="14" t="s">
        <v>151</v>
      </c>
      <c r="C86" s="14" t="s">
        <v>151</v>
      </c>
      <c r="D86" s="14"/>
      <c r="E86" s="14"/>
    </row>
    <row r="87" spans="1:5" ht="12.75">
      <c r="A87" s="44">
        <v>3378</v>
      </c>
      <c r="B87" s="14" t="s">
        <v>151</v>
      </c>
      <c r="C87" s="14" t="s">
        <v>151</v>
      </c>
      <c r="D87" s="14"/>
      <c r="E87" s="14"/>
    </row>
    <row r="88" spans="1:5" ht="12.75">
      <c r="A88" s="44">
        <v>3356</v>
      </c>
      <c r="B88" s="14" t="s">
        <v>151</v>
      </c>
      <c r="C88" s="14" t="s">
        <v>151</v>
      </c>
      <c r="D88" s="14"/>
      <c r="E88" s="14"/>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Jessica Yadira Elizabeth Meza Zavala</cp:lastModifiedBy>
  <dcterms:created xsi:type="dcterms:W3CDTF">2017-04-19T21:46:41Z</dcterms:created>
  <dcterms:modified xsi:type="dcterms:W3CDTF">2018-01-11T16:48:28Z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